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1625" windowHeight="6225" tabRatio="702" activeTab="3"/>
  </bookViews>
  <sheets>
    <sheet name="Прил6" sheetId="1" r:id="rId1"/>
    <sheet name="Прил8" sheetId="2" r:id="rId2"/>
    <sheet name="Прил 10" sheetId="3" r:id="rId3"/>
    <sheet name="Прил12" sheetId="4" r:id="rId4"/>
  </sheets>
  <definedNames>
    <definedName name="_xlnm.Print_Titles" localSheetId="1">'Прил8'!$8:$8</definedName>
    <definedName name="_xlnm.Print_Area" localSheetId="0">'Прил6'!#REF!</definedName>
  </definedNames>
  <calcPr fullCalcOnLoad="1"/>
</workbook>
</file>

<file path=xl/sharedStrings.xml><?xml version="1.0" encoding="utf-8"?>
<sst xmlns="http://schemas.openxmlformats.org/spreadsheetml/2006/main" count="1373" uniqueCount="238">
  <si>
    <t>Выполнение функций органами местного самоуправления</t>
  </si>
  <si>
    <t>Резервные фонды</t>
  </si>
  <si>
    <t>Осуществление первичного воинского учета на территориях, где отсутствуют военные комиссариаты</t>
  </si>
  <si>
    <t>Резервные фонды местных администраций</t>
  </si>
  <si>
    <t>070 05 00</t>
  </si>
  <si>
    <t>Мобилизационная и вневойсковая подготовка</t>
  </si>
  <si>
    <t>001 36 00</t>
  </si>
  <si>
    <t xml:space="preserve">Руководство и управление в сфере установленных функций </t>
  </si>
  <si>
    <t>001 00 00</t>
  </si>
  <si>
    <t>351 00 00</t>
  </si>
  <si>
    <t xml:space="preserve">07 </t>
  </si>
  <si>
    <t>440 00 00</t>
  </si>
  <si>
    <t>Коммунальное хозяйство</t>
  </si>
  <si>
    <t>Поддержка коммунального хозяйства</t>
  </si>
  <si>
    <t>Благоустройство</t>
  </si>
  <si>
    <t>№-п</t>
  </si>
  <si>
    <t>Наименование</t>
  </si>
  <si>
    <t>Раздел</t>
  </si>
  <si>
    <t>Целевая статья</t>
  </si>
  <si>
    <t>Вид расхода</t>
  </si>
  <si>
    <t xml:space="preserve">   </t>
  </si>
  <si>
    <t xml:space="preserve">  </t>
  </si>
  <si>
    <t xml:space="preserve">        </t>
  </si>
  <si>
    <t>ОБЩЕГОСУДАРСТВЕННЫЕ ВОПРОСЫ</t>
  </si>
  <si>
    <t>01</t>
  </si>
  <si>
    <t>03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</si>
  <si>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</si>
  <si>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002 0000</t>
  </si>
  <si>
    <t>Центральный аппарат</t>
  </si>
  <si>
    <t>002 0400</t>
  </si>
  <si>
    <t>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</si>
  <si>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</si>
  <si>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</si>
  <si>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05</t>
  </si>
  <si>
    <t>НАЦИОНАЛЬНАЯ ОБОРОНА</t>
  </si>
  <si>
    <t>ЖИЛИЩНО-КОММУНАЛЬНОЕ ХОЗЯЙСТВО</t>
  </si>
  <si>
    <t>Жилищное хозяйство</t>
  </si>
  <si>
    <t>07</t>
  </si>
  <si>
    <t>08</t>
  </si>
  <si>
    <t>Культура</t>
  </si>
  <si>
    <t>Дворцы и дома культуры, другие учреждения культуры и средств массовой информации</t>
  </si>
  <si>
    <t>Другие общегосударственные вопросы</t>
  </si>
  <si>
    <t>090 00 00</t>
  </si>
  <si>
    <t>090 02 00</t>
  </si>
  <si>
    <t>440 99 00</t>
  </si>
  <si>
    <t>Обеспечение деятельности подведомственных учреждений</t>
  </si>
  <si>
    <t>Закон Тульской области "Об установлении региональных надбавок работникам организаций бюджетной сферы Тульской области"</t>
  </si>
  <si>
    <t>ГРБС</t>
  </si>
  <si>
    <t>тыс.руб.</t>
  </si>
  <si>
    <t>Подраздел</t>
  </si>
  <si>
    <t>871</t>
  </si>
  <si>
    <t>Код классификации</t>
  </si>
  <si>
    <t xml:space="preserve">Наименование </t>
  </si>
  <si>
    <t>ИСТОЧНИКИ ВНУТРЕННЕГО ФИНАНСИРОВАНИЯ ДЕФИЦИТОВ БЮДЖЕТОВ</t>
  </si>
  <si>
    <t>000 01 02 00 00 00 0000 000</t>
  </si>
  <si>
    <t>Кредиты кредитных организаций в валюте Российской Федерации</t>
  </si>
  <si>
    <t>000 01 02 00 00 00 0000 700</t>
  </si>
  <si>
    <t>Получение кредитов от кредитных организаций  в валюте Российской Федерации</t>
  </si>
  <si>
    <t>000 01 02 00 00 00 0000 800</t>
  </si>
  <si>
    <t>Погашение кредитов, предоставленных кредитными организациями в валюте Российской Федерации</t>
  </si>
  <si>
    <t>Итого источников внутреннего финансирования</t>
  </si>
  <si>
    <t>000 01 02 00 00 10 0000 710</t>
  </si>
  <si>
    <t>Получение кредитов от кредитных организаций бюджетом поселений в валюте Российской Федерации</t>
  </si>
  <si>
    <t>погашение бюджетом  поселения кредитов от кредитных организаций в валюте Российской Федерации</t>
  </si>
  <si>
    <t>000 01 02 00 00 10 0000 810</t>
  </si>
  <si>
    <t xml:space="preserve">Распределение </t>
  </si>
  <si>
    <t>Наименование показателя</t>
  </si>
  <si>
    <t>К О Д                                                  функциональной классификации</t>
  </si>
  <si>
    <t>целевая статья</t>
  </si>
  <si>
    <t>подраздел</t>
  </si>
  <si>
    <t>раздел</t>
  </si>
  <si>
    <t>вид  расхода</t>
  </si>
  <si>
    <t>Приложение 6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</si>
  <si>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</si>
  <si>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</si>
  <si>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</si>
  <si>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местных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</si>
  <si>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</si>
  <si>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</si>
  <si>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</si>
  <si>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местных бюджетов</t>
  </si>
  <si>
    <t>000 01 05 00 00 00 0000 500</t>
  </si>
  <si>
    <t>000 01 05 00 00 00 0000 000</t>
  </si>
  <si>
    <t>Изменение остатков  средств на счетах по учету средств бюджетов</t>
  </si>
  <si>
    <t>000 01 05 00 00 00 0000 600</t>
  </si>
  <si>
    <t>000 01 05 02 00 00 0000 600</t>
  </si>
  <si>
    <t>000 01 05 02 01 00 0000 510</t>
  </si>
  <si>
    <t>000 01 05 02 01 10 0000 510</t>
  </si>
  <si>
    <t>000 01 05 02 01 00 0000 610</t>
  </si>
  <si>
    <t>000 01 05 02 01 10 0000 610</t>
  </si>
  <si>
    <t>000 01 05 02 00 00 0000 500</t>
  </si>
  <si>
    <t>создание, содержание и организация деятельности аварийно-спасательных служб</t>
  </si>
  <si>
    <t>521 06 04</t>
  </si>
  <si>
    <t>Библиотеки</t>
  </si>
  <si>
    <t>442 00 00</t>
  </si>
  <si>
    <t>442 99 00</t>
  </si>
  <si>
    <t>092 03 00</t>
  </si>
  <si>
    <t>Выполнение других обязательств государства</t>
  </si>
  <si>
    <t xml:space="preserve">  Закон Тульской области "О библиотечном деле"</t>
  </si>
  <si>
    <t>09</t>
  </si>
  <si>
    <t>Организация строительства</t>
  </si>
  <si>
    <t>Приложение 8</t>
  </si>
  <si>
    <t>формирование и содержание муниципального архива, включая хранение архивных фондов поселений</t>
  </si>
  <si>
    <t>521 05 00</t>
  </si>
  <si>
    <t>521 05 02</t>
  </si>
  <si>
    <t>Оценка недвижимости, признание прав и регулирование отношений по государственной и муниципальной собственности</t>
  </si>
  <si>
    <t>Реализация государственной политики в области приватизации и управления государственной и муниципальной собственностью</t>
  </si>
  <si>
    <t>429 78 00</t>
  </si>
  <si>
    <t>429 00 00</t>
  </si>
  <si>
    <t>Переподготовка и повышение квалификации кадров</t>
  </si>
  <si>
    <t>Учебные заведения и курсы по переподготовке кадров</t>
  </si>
  <si>
    <t>Профессиональная подготовка, переподготовка и повышение квалификации</t>
  </si>
  <si>
    <t>тыс.рублей</t>
  </si>
  <si>
    <t>НАЦИОНАЛЬНАЯ БЕЗОПАСНОСТЬ</t>
  </si>
  <si>
    <t>Защита населения и территории от чрезвычайных ситуаций природного и техногенного характера, гражданская оборона</t>
  </si>
  <si>
    <t>Мероприятия в области коммунального хозяйства</t>
  </si>
  <si>
    <t>351 05 00</t>
  </si>
  <si>
    <t>521 06 05</t>
  </si>
  <si>
    <t>521 06 00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</si>
  <si>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</si>
  <si>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</si>
  <si>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521 06 01</t>
  </si>
  <si>
    <t>формирование и исполнение бюджета</t>
  </si>
  <si>
    <t>Финансовый контроль</t>
  </si>
  <si>
    <t>НАЦИОНАЛЬНАЯ  ЭКОНОМИКА</t>
  </si>
  <si>
    <t>Дорожное хозяйство (дорожные фонды)</t>
  </si>
  <si>
    <t>521 00 00</t>
  </si>
  <si>
    <t>Безвозмездные и безвозвратные перечисления</t>
  </si>
  <si>
    <t>Средства передаваемые бюджетам муниципальных районов из бюджетов поселений  на осуществление части полномочий по решению вопросов местного значения в соответствии с заключенными соглашениями</t>
  </si>
  <si>
    <t>Средства передаваемые бюджетам муниципальных районов из бюджетов поселений на решение вопросов местного значения межмуниципального характера</t>
  </si>
  <si>
    <t>ОБРАЗОВАНИЕ</t>
  </si>
  <si>
    <t>2013 год</t>
  </si>
  <si>
    <t>КУЛЬТУРА И  КИНЕМАТОГРАФИЯ</t>
  </si>
  <si>
    <t xml:space="preserve">к решению Собрания депутатов МО город Советск </t>
  </si>
  <si>
    <t>Ведомственная структура расходов бюджета муниципального образования город Советск</t>
  </si>
  <si>
    <t>Администрация МО город Советск</t>
  </si>
  <si>
    <t>Глава местной администрации</t>
  </si>
  <si>
    <t>002 08 00</t>
  </si>
  <si>
    <t>Молодежная политика и оздоровление детей</t>
  </si>
  <si>
    <t>Целевые программы муниципальных образований</t>
  </si>
  <si>
    <t>795 00 00</t>
  </si>
  <si>
    <t>Физическая культура и спорт</t>
  </si>
  <si>
    <t>Физическая культура</t>
  </si>
  <si>
    <t>11</t>
  </si>
  <si>
    <t>Центры спортивной подготовки (сборные команды)</t>
  </si>
  <si>
    <t>482 00 00</t>
  </si>
  <si>
    <t>482 99 00</t>
  </si>
  <si>
    <t>Собрание депутатов МО г.Советск Щекинского района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</si>
  <si>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</si>
  <si>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Приложение 10</t>
  </si>
  <si>
    <t>Наименование программ</t>
  </si>
  <si>
    <t>Вид расходов</t>
  </si>
  <si>
    <t>Приложение 1</t>
  </si>
  <si>
    <t>Муниципальная целевая программа "Организация и проведение мероприятий по благоустройству и озеленению на территории муниципального образования г.Советск на 2012 год и плановый период 2013 и 2014 годов"</t>
  </si>
  <si>
    <t>795 52 01</t>
  </si>
  <si>
    <t>Муниципальная целевая программа "По проведению ремонта жилых помещений ветеранов Великой Отечественной войны в муниципальном образовании город Советск на 2012 год и плановый период 2013 и 2014 годов"</t>
  </si>
  <si>
    <t>795 52 03</t>
  </si>
  <si>
    <t>Муниципальная целевая программа "По проведению ремонта жилых помещений муниципального жилого фонда в МО город Советск на 2012 год и плановый период 2013 и 2014 годов"</t>
  </si>
  <si>
    <t>795 52 04</t>
  </si>
  <si>
    <t>Фонд оплаты труда и страховые взносы</t>
  </si>
  <si>
    <t>Иные выплаты персоналу, за исключением фонда оплаты труда</t>
  </si>
  <si>
    <t>Прочая закупка товаров, работ и услуг для государственных (муниципальных) нужд</t>
  </si>
  <si>
    <t>Закупка товаров, работ, услуг в сфере информационно-коммуникационных технологий</t>
  </si>
  <si>
    <t>Пособия и компенсации гражданам и иные социальные выплаты, кроме публичных нормативных обязательств</t>
  </si>
  <si>
    <t>Уплата налога на имущество организаций и земельного налога</t>
  </si>
  <si>
    <t>Уплата прочих налогов, сборов и иных платежей</t>
  </si>
  <si>
    <t>Иные межбюджетные трансферты</t>
  </si>
  <si>
    <t>540</t>
  </si>
  <si>
    <t>Субсидии, за исключением субсидий на софинансирование объектов капитального строительства государственной собственности и муниципальной собственности</t>
  </si>
  <si>
    <t>521</t>
  </si>
  <si>
    <t>Резервные средства</t>
  </si>
  <si>
    <t>870</t>
  </si>
  <si>
    <t>244</t>
  </si>
  <si>
    <t>Релизация государственных функций, связанных с общегосударственным управлением</t>
  </si>
  <si>
    <t>092 00 00</t>
  </si>
  <si>
    <t>Содержание и обслуживание казны Российской Федерации</t>
  </si>
  <si>
    <t>090 01 00</t>
  </si>
  <si>
    <t xml:space="preserve">Целевые муниципальные программы </t>
  </si>
  <si>
    <t>00</t>
  </si>
  <si>
    <t>Другие вопросы в области жилищно-коммунального хозяйства</t>
  </si>
  <si>
    <t>002 99 00</t>
  </si>
  <si>
    <t>111</t>
  </si>
  <si>
    <t>321</t>
  </si>
  <si>
    <t>2013 год, тыс.руб.</t>
  </si>
  <si>
    <t>ЗТО "О наделении органов местного самоуправления  госполномочиями по предоставлению мер соц.поддержки работникам библиотек, муниципальных музеев и их филиалов"</t>
  </si>
  <si>
    <t>Другие вопросы в области национальной экономики</t>
  </si>
  <si>
    <t>12</t>
  </si>
  <si>
    <t>520 83 25</t>
  </si>
  <si>
    <t>520 83 54</t>
  </si>
  <si>
    <t>520 83 62</t>
  </si>
  <si>
    <t>"О бюджете  муниципального образования  город Советск Щекинского района на 2013 год и плановый период 2014 и 2015 годов"</t>
  </si>
  <si>
    <t>выдача градостроительных планов, разрешений на строительство и разрешений на ввод объектов капстроительства в эксплуатацию</t>
  </si>
  <si>
    <t>бюджетных ассигнований бюджета МО город Советск на 2013 год  по разделам, подразделам, целевым статьям и видам расходов классификации расходов бюджетов Российской Федерации</t>
  </si>
  <si>
    <t>521 06 02</t>
  </si>
  <si>
    <t>570 00 10</t>
  </si>
  <si>
    <t>МКУ "Централизованная бухгалтерия МО город Советск"</t>
  </si>
  <si>
    <t>242</t>
  </si>
  <si>
    <t>795 52 08</t>
  </si>
  <si>
    <t>Муниципальная целевая программа "Профилактика экстремизма, терроризма в МО г.Советск Щекинского района на 2012-2014 г.г."</t>
  </si>
  <si>
    <t>Муниципальная целевая программа "Модернизация и развитие автомобильных дорог на территории МО город Советск Щекинского района в 2012-2016 годах"</t>
  </si>
  <si>
    <t>795 52 07</t>
  </si>
  <si>
    <t>Закупка товаров, работ, услуг в целях капитального ремонта государственного (муниципального) имущества</t>
  </si>
  <si>
    <t>350 03 00</t>
  </si>
  <si>
    <t>Мероприятий в области жилищного хозяйства</t>
  </si>
  <si>
    <t>Муниципальная целевая программа "По замене оборудования и инженерных сетей по объектам водоотведения и очистке стоков в МО г.Советск Щекинского района на 2012 год и плановый период 2013 и 2014 годов"</t>
  </si>
  <si>
    <t>795 52 05</t>
  </si>
  <si>
    <t>795 52 09</t>
  </si>
  <si>
    <t>Выплаты несовершеннолетним по ДЦП "Занятость и трудоустройство несовершеннолетних в МО город Советск на 2013-2015годы"</t>
  </si>
  <si>
    <t>к решению Собрания депутатов МО город Советск "О бюджете  МО город Советск Щекинского района на 2013 год и плановый период 2014 и 2015 годов"</t>
  </si>
  <si>
    <t>на 2013 год</t>
  </si>
  <si>
    <t>521 06 03</t>
  </si>
  <si>
    <t>616 05 01</t>
  </si>
  <si>
    <t>Ведомственная целевая программа "Развитие механизмов регулирования межбюджетных отношений на 2013-2017 годы"</t>
  </si>
  <si>
    <t>Перечень  бюджетных ассигнований на реализацию муниципальных целевых программ   по разделам, подразделам, целевым статьям и видам расходов классификации расходов бюджетов Российской Федерации, предусмотренных к финансированию  из бюджета МО город Советск   в 2013 году</t>
  </si>
  <si>
    <t>Приложение 12</t>
  </si>
  <si>
    <t>к решению Собрания депутатов МО город Советск  "О бюджете  муниципального образования город Советск Щекинского района на 2013 год  и плановый период 2014 и 2015 годов"</t>
  </si>
  <si>
    <t xml:space="preserve">Источники внутреннего финансирования дефицита бюджета МО город Советск на 2013 год </t>
  </si>
  <si>
    <t>ДЦП " Развитие автомобильных дорог общего пользования в Тульской области на 2009-2016гг"</t>
  </si>
  <si>
    <t>5224700</t>
  </si>
  <si>
    <t>Приложение 2</t>
  </si>
  <si>
    <t>Приложение 3</t>
  </si>
  <si>
    <t>Приложение 4</t>
  </si>
  <si>
    <t>+</t>
  </si>
  <si>
    <t>Муниципальная целевая программа "Проведение капитального ремонта в многоквартирных домах на территории МО город Советск на 2013-2016 годы"</t>
  </si>
  <si>
    <t>795 52 11</t>
  </si>
  <si>
    <t>Муниципальная целевая программа "Комплексное развитие систем коммунальной инфраструктуры муниципального образования город Советск Щекинского района на 2013-2015 годы"</t>
  </si>
  <si>
    <t>795 52 10</t>
  </si>
  <si>
    <t>Сельское хозяйство и рыболовство</t>
  </si>
  <si>
    <t>ЗТО "О наделении органов местного самоуправления Тульской области отдельными госполномочиями по предупреждению и ликвидации болезней животных, их лечению, защите населения от болезней, общих для человека и животных, на 2013 год""</t>
  </si>
  <si>
    <t>7955210</t>
  </si>
  <si>
    <t>Муниципальная целевая программа "Проведение капитального ремонта в многоквартирных домах на территории муниципального образования город Советск Щекинского района на 2013-2016 годы"</t>
  </si>
  <si>
    <t>7955211</t>
  </si>
  <si>
    <t>ДЦП " Культура Тульской области" 2013-2016 годы</t>
  </si>
  <si>
    <t>Иные межбюджетные трансферты на комплектование книжных фондов библиотек</t>
  </si>
  <si>
    <t>от 30 сентября 2013 г. № 95-260</t>
  </si>
  <si>
    <t>от 30 сентября 2013г.  № 95-260</t>
  </si>
  <si>
    <t>от 30 сентября  2013г. № 95-260</t>
  </si>
  <si>
    <t>от 30 сентября 2013г. № 95-260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</si>
</sst>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  <numFmt numFmtId="170" formatCode="0.0%"/>
    <numFmt numFmtId="171" formatCode="_-* #,##0.0_р_._-;\-* #,##0.0_р_._-;_-* &quot;-&quot;_р_._-;_-@_-"/>
    <numFmt numFmtId="172" formatCode="#,##0.0_р_.;[Red]\-#,##0.0_р_."/>
    <numFmt numFmtId="173" formatCode="#,##0.0_ ;[Red]\-#,##0.0\ "/>
    <numFmt numFmtId="174" formatCode="00"/>
    <numFmt numFmtId="175" formatCode="000\ 00\ 00"/>
    <numFmt numFmtId="176" formatCode="000"/>
  </numFmts>
  <fonts count="73">
    <font>
      <sz val="10"/>
      <name val="Arial"/>
      <family val="3"/>
    </font>
    <font>
      <sz val="10"/>
      <name val="Arial Cyr"/>
      <family val="0"/>
    </font>
    <font>
      <u val="single"/>
      <sz val="10"/>
      <color indexed="12"/>
      <name val="Arial"/>
      <family val="3"/>
    </font>
    <font>
      <u val="single"/>
      <sz val="10"/>
      <color indexed="20"/>
      <name val="Arial"/>
      <family val="3"/>
    </font>
    <font>
      <b/>
      <sz val="12"/>
      <name val="Times New Roman Cyr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8"/>
      <name val="Arial"/>
      <family val="3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b/>
      <i/>
      <sz val="8"/>
      <name val="Times New Roman"/>
      <family val="1"/>
    </font>
    <font>
      <i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sz val="14"/>
      <name val="Times New Roman"/>
      <family val="1"/>
    </font>
    <font>
      <b/>
      <sz val="16"/>
      <name val="Times New Roman Cyr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0"/>
      <name val="Arial"/>
      <family val="3"/>
    </font>
    <font>
      <sz val="12"/>
      <name val="Times New Roman Cyr"/>
      <family val="0"/>
    </font>
    <font>
      <sz val="10"/>
      <color indexed="12"/>
      <name val="Times New Roman"/>
      <family val="1"/>
    </font>
    <font>
      <sz val="9"/>
      <color indexed="12"/>
      <name val="Times New Roman"/>
      <family val="1"/>
    </font>
    <font>
      <sz val="9"/>
      <color indexed="14"/>
      <name val="Times New Roman"/>
      <family val="1"/>
    </font>
    <font>
      <b/>
      <sz val="10"/>
      <color indexed="12"/>
      <name val="Times New Roman"/>
      <family val="1"/>
    </font>
    <font>
      <sz val="9"/>
      <color indexed="10"/>
      <name val="Times New Roman"/>
      <family val="1"/>
    </font>
    <font>
      <i/>
      <sz val="9"/>
      <color indexed="10"/>
      <name val="Times New Roman"/>
      <family val="1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b/>
      <sz val="9"/>
      <name val="Times New Roman Cyr"/>
      <family val="1"/>
    </font>
    <font>
      <sz val="16"/>
      <name val="Times New Roman"/>
      <family val="1"/>
    </font>
    <font>
      <sz val="9"/>
      <name val="Arial"/>
      <family val="3"/>
    </font>
    <font>
      <sz val="12"/>
      <name val="Arial Black"/>
      <family val="2"/>
    </font>
    <font>
      <i/>
      <sz val="12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0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8" fillId="25" borderId="1" applyNumberFormat="0" applyAlignment="0" applyProtection="0"/>
    <xf numFmtId="0" fontId="59" fillId="26" borderId="2" applyNumberFormat="0" applyAlignment="0" applyProtection="0"/>
    <xf numFmtId="0" fontId="60" fillId="26" borderId="1" applyNumberFormat="0" applyAlignment="0" applyProtection="0"/>
    <xf numFmtId="0" fontId="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7" borderId="7" applyNumberFormat="0" applyAlignment="0" applyProtection="0"/>
    <xf numFmtId="0" fontId="66" fillId="0" borderId="0" applyNumberFormat="0" applyFill="0" applyBorder="0" applyAlignment="0" applyProtection="0"/>
    <xf numFmtId="0" fontId="67" fillId="28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1" fillId="0" borderId="0" applyFon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2" fillId="31" borderId="0" applyNumberFormat="0" applyBorder="0" applyAlignment="0" applyProtection="0"/>
  </cellStyleXfs>
  <cellXfs count="185">
    <xf numFmtId="0" fontId="0" fillId="0" borderId="0" xfId="0" applyAlignment="1">
      <alignment/>
    </xf>
    <xf numFmtId="0" fontId="6" fillId="0" borderId="10" xfId="0" applyFont="1" applyFill="1" applyBorder="1" applyAlignment="1">
      <alignment horizontal="center" wrapText="1"/>
    </xf>
    <xf numFmtId="0" fontId="8" fillId="0" borderId="0" xfId="0" applyFont="1" applyAlignment="1">
      <alignment/>
    </xf>
    <xf numFmtId="2" fontId="9" fillId="0" borderId="10" xfId="0" applyNumberFormat="1" applyFont="1" applyFill="1" applyBorder="1" applyAlignment="1">
      <alignment horizontal="right" vertical="center" wrapText="1"/>
    </xf>
    <xf numFmtId="1" fontId="10" fillId="0" borderId="10" xfId="0" applyNumberFormat="1" applyFont="1" applyFill="1" applyBorder="1" applyAlignment="1">
      <alignment horizontal="right" vertical="center" wrapText="1"/>
    </xf>
    <xf numFmtId="1" fontId="8" fillId="0" borderId="10" xfId="0" applyNumberFormat="1" applyFont="1" applyFill="1" applyBorder="1" applyAlignment="1">
      <alignment horizontal="right" vertical="center" wrapText="1"/>
    </xf>
    <xf numFmtId="2" fontId="11" fillId="0" borderId="10" xfId="0" applyNumberFormat="1" applyFont="1" applyFill="1" applyBorder="1" applyAlignment="1">
      <alignment horizontal="right" vertical="center" wrapText="1"/>
    </xf>
    <xf numFmtId="1" fontId="12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/>
    </xf>
    <xf numFmtId="1" fontId="10" fillId="0" borderId="10" xfId="0" applyNumberFormat="1" applyFont="1" applyFill="1" applyBorder="1" applyAlignment="1">
      <alignment horizontal="left" vertical="center" wrapText="1"/>
    </xf>
    <xf numFmtId="1" fontId="8" fillId="0" borderId="10" xfId="0" applyNumberFormat="1" applyFont="1" applyFill="1" applyBorder="1" applyAlignment="1">
      <alignment horizontal="left" vertical="center" wrapText="1"/>
    </xf>
    <xf numFmtId="49" fontId="8" fillId="0" borderId="10" xfId="0" applyNumberFormat="1" applyFont="1" applyFill="1" applyBorder="1" applyAlignment="1">
      <alignment horizontal="right" vertical="center" wrapText="1"/>
    </xf>
    <xf numFmtId="0" fontId="9" fillId="0" borderId="10" xfId="0" applyFont="1" applyFill="1" applyBorder="1" applyAlignment="1">
      <alignment horizontal="center" vertical="center" textRotation="90" wrapText="1"/>
    </xf>
    <xf numFmtId="0" fontId="9" fillId="0" borderId="10" xfId="0" applyFont="1" applyFill="1" applyBorder="1" applyAlignment="1">
      <alignment horizontal="center" vertical="center" wrapText="1"/>
    </xf>
    <xf numFmtId="168" fontId="9" fillId="0" borderId="10" xfId="0" applyNumberFormat="1" applyFont="1" applyFill="1" applyBorder="1" applyAlignment="1">
      <alignment horizontal="center" vertical="center" wrapText="1"/>
    </xf>
    <xf numFmtId="1" fontId="10" fillId="0" borderId="10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right" vertical="center" wrapText="1"/>
    </xf>
    <xf numFmtId="0" fontId="8" fillId="0" borderId="10" xfId="0" applyFont="1" applyFill="1" applyBorder="1" applyAlignment="1">
      <alignment wrapText="1"/>
    </xf>
    <xf numFmtId="169" fontId="10" fillId="0" borderId="10" xfId="0" applyNumberFormat="1" applyFont="1" applyBorder="1" applyAlignment="1">
      <alignment/>
    </xf>
    <xf numFmtId="169" fontId="8" fillId="0" borderId="10" xfId="0" applyNumberFormat="1" applyFont="1" applyBorder="1" applyAlignment="1">
      <alignment/>
    </xf>
    <xf numFmtId="169" fontId="10" fillId="0" borderId="10" xfId="0" applyNumberFormat="1" applyFont="1" applyFill="1" applyBorder="1" applyAlignment="1">
      <alignment horizontal="right" vertical="center" wrapText="1"/>
    </xf>
    <xf numFmtId="169" fontId="8" fillId="0" borderId="10" xfId="0" applyNumberFormat="1" applyFont="1" applyFill="1" applyBorder="1" applyAlignment="1">
      <alignment horizontal="right" vertical="center" wrapText="1"/>
    </xf>
    <xf numFmtId="169" fontId="8" fillId="0" borderId="10" xfId="0" applyNumberFormat="1" applyFont="1" applyFill="1" applyBorder="1" applyAlignment="1">
      <alignment/>
    </xf>
    <xf numFmtId="2" fontId="13" fillId="0" borderId="10" xfId="0" applyNumberFormat="1" applyFont="1" applyFill="1" applyBorder="1" applyAlignment="1">
      <alignment horizontal="right" vertical="center" wrapText="1"/>
    </xf>
    <xf numFmtId="2" fontId="14" fillId="0" borderId="10" xfId="0" applyNumberFormat="1" applyFont="1" applyFill="1" applyBorder="1" applyAlignment="1">
      <alignment horizontal="right" vertical="center" wrapText="1"/>
    </xf>
    <xf numFmtId="1" fontId="6" fillId="0" borderId="10" xfId="0" applyNumberFormat="1" applyFont="1" applyFill="1" applyBorder="1" applyAlignment="1">
      <alignment horizontal="right" vertical="center" wrapText="1"/>
    </xf>
    <xf numFmtId="2" fontId="10" fillId="0" borderId="10" xfId="0" applyNumberFormat="1" applyFont="1" applyFill="1" applyBorder="1" applyAlignment="1">
      <alignment horizontal="right" vertical="center" wrapText="1"/>
    </xf>
    <xf numFmtId="2" fontId="15" fillId="0" borderId="10" xfId="0" applyNumberFormat="1" applyFont="1" applyFill="1" applyBorder="1" applyAlignment="1">
      <alignment horizontal="right" vertical="center" wrapText="1"/>
    </xf>
    <xf numFmtId="49" fontId="15" fillId="0" borderId="10" xfId="0" applyNumberFormat="1" applyFont="1" applyFill="1" applyBorder="1" applyAlignment="1">
      <alignment horizontal="right" vertical="center" wrapText="1"/>
    </xf>
    <xf numFmtId="1" fontId="15" fillId="0" borderId="10" xfId="0" applyNumberFormat="1" applyFont="1" applyFill="1" applyBorder="1" applyAlignment="1">
      <alignment horizontal="right" vertical="center" wrapText="1"/>
    </xf>
    <xf numFmtId="169" fontId="8" fillId="0" borderId="0" xfId="0" applyNumberFormat="1" applyFont="1" applyAlignment="1">
      <alignment/>
    </xf>
    <xf numFmtId="1" fontId="16" fillId="0" borderId="10" xfId="0" applyNumberFormat="1" applyFont="1" applyFill="1" applyBorder="1" applyAlignment="1">
      <alignment horizontal="right" vertical="center" wrapText="1"/>
    </xf>
    <xf numFmtId="49" fontId="16" fillId="0" borderId="10" xfId="0" applyNumberFormat="1" applyFont="1" applyFill="1" applyBorder="1" applyAlignment="1">
      <alignment horizontal="right" vertical="center" wrapText="1"/>
    </xf>
    <xf numFmtId="0" fontId="6" fillId="0" borderId="10" xfId="0" applyFont="1" applyFill="1" applyBorder="1" applyAlignment="1">
      <alignment/>
    </xf>
    <xf numFmtId="169" fontId="6" fillId="0" borderId="10" xfId="0" applyNumberFormat="1" applyFont="1" applyFill="1" applyBorder="1" applyAlignment="1">
      <alignment/>
    </xf>
    <xf numFmtId="0" fontId="6" fillId="0" borderId="0" xfId="0" applyFont="1" applyAlignment="1">
      <alignment/>
    </xf>
    <xf numFmtId="1" fontId="17" fillId="0" borderId="10" xfId="0" applyNumberFormat="1" applyFont="1" applyFill="1" applyBorder="1" applyAlignment="1">
      <alignment horizontal="right" vertical="center" wrapText="1"/>
    </xf>
    <xf numFmtId="1" fontId="14" fillId="0" borderId="10" xfId="0" applyNumberFormat="1" applyFont="1" applyFill="1" applyBorder="1" applyAlignment="1">
      <alignment horizontal="right" vertical="center" wrapText="1"/>
    </xf>
    <xf numFmtId="1" fontId="9" fillId="4" borderId="11" xfId="0" applyNumberFormat="1" applyFont="1" applyFill="1" applyBorder="1" applyAlignment="1">
      <alignment horizontal="center" vertical="center" wrapText="1"/>
    </xf>
    <xf numFmtId="1" fontId="5" fillId="4" borderId="11" xfId="0" applyNumberFormat="1" applyFont="1" applyFill="1" applyBorder="1" applyAlignment="1">
      <alignment horizontal="left" vertical="center" wrapText="1"/>
    </xf>
    <xf numFmtId="1" fontId="10" fillId="4" borderId="11" xfId="0" applyNumberFormat="1" applyFont="1" applyFill="1" applyBorder="1" applyAlignment="1">
      <alignment horizontal="right" vertical="center" wrapText="1"/>
    </xf>
    <xf numFmtId="1" fontId="8" fillId="4" borderId="11" xfId="0" applyNumberFormat="1" applyFont="1" applyFill="1" applyBorder="1" applyAlignment="1">
      <alignment horizontal="right" vertical="center" wrapText="1"/>
    </xf>
    <xf numFmtId="169" fontId="10" fillId="4" borderId="11" xfId="0" applyNumberFormat="1" applyFont="1" applyFill="1" applyBorder="1" applyAlignment="1">
      <alignment/>
    </xf>
    <xf numFmtId="0" fontId="0" fillId="0" borderId="10" xfId="0" applyBorder="1" applyAlignment="1">
      <alignment/>
    </xf>
    <xf numFmtId="0" fontId="8" fillId="0" borderId="0" xfId="0" applyFont="1" applyAlignment="1">
      <alignment wrapText="1"/>
    </xf>
    <xf numFmtId="0" fontId="21" fillId="0" borderId="10" xfId="0" applyFont="1" applyFill="1" applyBorder="1" applyAlignment="1" applyProtection="1">
      <alignment horizontal="center" vertical="center" wrapText="1"/>
      <protection locked="0"/>
    </xf>
    <xf numFmtId="0" fontId="21" fillId="0" borderId="10" xfId="0" applyFont="1" applyFill="1" applyBorder="1" applyAlignment="1" applyProtection="1">
      <alignment vertical="center" wrapText="1"/>
      <protection locked="0"/>
    </xf>
    <xf numFmtId="169" fontId="21" fillId="0" borderId="10" xfId="0" applyNumberFormat="1" applyFont="1" applyFill="1" applyBorder="1" applyAlignment="1" applyProtection="1">
      <alignment vertical="center" wrapText="1"/>
      <protection locked="0"/>
    </xf>
    <xf numFmtId="0" fontId="0" fillId="0" borderId="10" xfId="0" applyFont="1" applyBorder="1" applyAlignment="1">
      <alignment horizontal="center"/>
    </xf>
    <xf numFmtId="0" fontId="8" fillId="0" borderId="10" xfId="0" applyFont="1" applyFill="1" applyBorder="1" applyAlignment="1" applyProtection="1">
      <alignment horizontal="center" vertical="center" wrapText="1"/>
      <protection locked="0"/>
    </xf>
    <xf numFmtId="0" fontId="10" fillId="0" borderId="10" xfId="0" applyFont="1" applyFill="1" applyBorder="1" applyAlignment="1" applyProtection="1">
      <alignment vertical="center" wrapText="1"/>
      <protection locked="0"/>
    </xf>
    <xf numFmtId="0" fontId="5" fillId="0" borderId="10" xfId="0" applyFont="1" applyFill="1" applyBorder="1" applyAlignment="1" applyProtection="1">
      <alignment vertical="center" wrapText="1"/>
      <protection locked="0"/>
    </xf>
    <xf numFmtId="169" fontId="5" fillId="0" borderId="10" xfId="0" applyNumberFormat="1" applyFont="1" applyFill="1" applyBorder="1" applyAlignment="1" applyProtection="1">
      <alignment vertical="center" wrapText="1"/>
      <protection locked="0"/>
    </xf>
    <xf numFmtId="0" fontId="10" fillId="0" borderId="12" xfId="0" applyFont="1" applyFill="1" applyBorder="1" applyAlignment="1">
      <alignment horizontal="centerContinuous" vertical="center" wrapText="1"/>
    </xf>
    <xf numFmtId="0" fontId="10" fillId="0" borderId="13" xfId="0" applyFont="1" applyFill="1" applyBorder="1" applyAlignment="1">
      <alignment horizontal="centerContinuous" vertical="center" wrapText="1"/>
    </xf>
    <xf numFmtId="0" fontId="10" fillId="0" borderId="14" xfId="0" applyFont="1" applyFill="1" applyBorder="1" applyAlignment="1">
      <alignment horizontal="centerContinuous" vertical="center" wrapText="1"/>
    </xf>
    <xf numFmtId="0" fontId="1" fillId="0" borderId="11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 textRotation="90" wrapText="1"/>
    </xf>
    <xf numFmtId="0" fontId="9" fillId="0" borderId="11" xfId="0" applyFont="1" applyFill="1" applyBorder="1" applyAlignment="1">
      <alignment horizontal="center" vertical="center" textRotation="90" wrapText="1"/>
    </xf>
    <xf numFmtId="0" fontId="8" fillId="0" borderId="0" xfId="0" applyFont="1" applyAlignment="1">
      <alignment horizontal="right" wrapText="1"/>
    </xf>
    <xf numFmtId="0" fontId="10" fillId="32" borderId="10" xfId="0" applyFont="1" applyFill="1" applyBorder="1" applyAlignment="1">
      <alignment horizontal="left" wrapText="1"/>
    </xf>
    <xf numFmtId="49" fontId="8" fillId="32" borderId="10" xfId="0" applyNumberFormat="1" applyFont="1" applyFill="1" applyBorder="1" applyAlignment="1">
      <alignment horizontal="center"/>
    </xf>
    <xf numFmtId="0" fontId="8" fillId="32" borderId="10" xfId="0" applyFont="1" applyFill="1" applyBorder="1" applyAlignment="1">
      <alignment horizontal="left" wrapText="1"/>
    </xf>
    <xf numFmtId="0" fontId="6" fillId="32" borderId="10" xfId="0" applyFont="1" applyFill="1" applyBorder="1" applyAlignment="1">
      <alignment horizontal="left" wrapText="1"/>
    </xf>
    <xf numFmtId="169" fontId="10" fillId="32" borderId="10" xfId="64" applyNumberFormat="1" applyFont="1" applyFill="1" applyBorder="1" applyAlignment="1">
      <alignment/>
    </xf>
    <xf numFmtId="169" fontId="8" fillId="32" borderId="10" xfId="64" applyNumberFormat="1" applyFont="1" applyFill="1" applyBorder="1" applyAlignment="1">
      <alignment/>
    </xf>
    <xf numFmtId="169" fontId="6" fillId="32" borderId="10" xfId="64" applyNumberFormat="1" applyFont="1" applyFill="1" applyBorder="1" applyAlignment="1">
      <alignment/>
    </xf>
    <xf numFmtId="49" fontId="16" fillId="32" borderId="10" xfId="0" applyNumberFormat="1" applyFont="1" applyFill="1" applyBorder="1" applyAlignment="1">
      <alignment horizontal="center"/>
    </xf>
    <xf numFmtId="0" fontId="17" fillId="0" borderId="10" xfId="0" applyFont="1" applyFill="1" applyBorder="1" applyAlignment="1">
      <alignment horizontal="right" wrapText="1"/>
    </xf>
    <xf numFmtId="0" fontId="8" fillId="0" borderId="10" xfId="0" applyFont="1" applyFill="1" applyBorder="1" applyAlignment="1" applyProtection="1">
      <alignment vertical="center" wrapText="1"/>
      <protection locked="0"/>
    </xf>
    <xf numFmtId="169" fontId="0" fillId="0" borderId="10" xfId="0" applyNumberFormat="1" applyBorder="1" applyAlignment="1">
      <alignment/>
    </xf>
    <xf numFmtId="1" fontId="10" fillId="0" borderId="17" xfId="0" applyNumberFormat="1" applyFont="1" applyFill="1" applyBorder="1" applyAlignment="1">
      <alignment horizontal="right" vertical="center" wrapText="1"/>
    </xf>
    <xf numFmtId="1" fontId="8" fillId="0" borderId="17" xfId="0" applyNumberFormat="1" applyFont="1" applyFill="1" applyBorder="1" applyAlignment="1">
      <alignment horizontal="right" vertical="center" wrapText="1"/>
    </xf>
    <xf numFmtId="49" fontId="8" fillId="0" borderId="17" xfId="0" applyNumberFormat="1" applyFont="1" applyFill="1" applyBorder="1" applyAlignment="1">
      <alignment horizontal="right" vertical="center" wrapText="1"/>
    </xf>
    <xf numFmtId="1" fontId="15" fillId="0" borderId="17" xfId="0" applyNumberFormat="1" applyFont="1" applyFill="1" applyBorder="1" applyAlignment="1">
      <alignment horizontal="right" vertical="center" wrapText="1"/>
    </xf>
    <xf numFmtId="1" fontId="16" fillId="0" borderId="17" xfId="0" applyNumberFormat="1" applyFont="1" applyFill="1" applyBorder="1" applyAlignment="1">
      <alignment horizontal="right" vertical="center" wrapText="1"/>
    </xf>
    <xf numFmtId="49" fontId="6" fillId="0" borderId="17" xfId="0" applyNumberFormat="1" applyFont="1" applyFill="1" applyBorder="1" applyAlignment="1">
      <alignment horizontal="right" vertical="center" wrapText="1"/>
    </xf>
    <xf numFmtId="49" fontId="17" fillId="0" borderId="17" xfId="0" applyNumberFormat="1" applyFont="1" applyFill="1" applyBorder="1" applyAlignment="1">
      <alignment horizontal="right" vertical="center" wrapText="1"/>
    </xf>
    <xf numFmtId="169" fontId="0" fillId="0" borderId="11" xfId="0" applyNumberFormat="1" applyBorder="1" applyAlignment="1">
      <alignment/>
    </xf>
    <xf numFmtId="49" fontId="14" fillId="0" borderId="10" xfId="0" applyNumberFormat="1" applyFont="1" applyFill="1" applyBorder="1" applyAlignment="1">
      <alignment horizontal="right" vertical="center" wrapText="1"/>
    </xf>
    <xf numFmtId="0" fontId="10" fillId="0" borderId="0" xfId="0" applyFont="1" applyAlignment="1">
      <alignment/>
    </xf>
    <xf numFmtId="169" fontId="10" fillId="0" borderId="10" xfId="0" applyNumberFormat="1" applyFont="1" applyFill="1" applyBorder="1" applyAlignment="1">
      <alignment/>
    </xf>
    <xf numFmtId="0" fontId="23" fillId="0" borderId="0" xfId="0" applyFont="1" applyAlignment="1">
      <alignment/>
    </xf>
    <xf numFmtId="49" fontId="0" fillId="0" borderId="10" xfId="0" applyNumberFormat="1" applyBorder="1" applyAlignment="1">
      <alignment/>
    </xf>
    <xf numFmtId="169" fontId="4" fillId="0" borderId="18" xfId="0" applyNumberFormat="1" applyFont="1" applyFill="1" applyBorder="1" applyAlignment="1">
      <alignment horizontal="center" vertical="center" wrapText="1"/>
    </xf>
    <xf numFmtId="0" fontId="23" fillId="0" borderId="19" xfId="0" applyFont="1" applyFill="1" applyBorder="1" applyAlignment="1">
      <alignment wrapText="1"/>
    </xf>
    <xf numFmtId="0" fontId="9" fillId="0" borderId="10" xfId="0" applyFont="1" applyFill="1" applyBorder="1" applyAlignment="1">
      <alignment wrapText="1"/>
    </xf>
    <xf numFmtId="169" fontId="0" fillId="0" borderId="0" xfId="0" applyNumberFormat="1" applyAlignment="1">
      <alignment/>
    </xf>
    <xf numFmtId="169" fontId="4" fillId="0" borderId="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wrapText="1"/>
    </xf>
    <xf numFmtId="49" fontId="11" fillId="0" borderId="10" xfId="0" applyNumberFormat="1" applyFont="1" applyFill="1" applyBorder="1" applyAlignment="1">
      <alignment horizontal="center"/>
    </xf>
    <xf numFmtId="49" fontId="9" fillId="0" borderId="10" xfId="0" applyNumberFormat="1" applyFont="1" applyFill="1" applyBorder="1" applyAlignment="1">
      <alignment horizontal="center"/>
    </xf>
    <xf numFmtId="1" fontId="25" fillId="0" borderId="10" xfId="0" applyNumberFormat="1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wrapText="1"/>
    </xf>
    <xf numFmtId="0" fontId="27" fillId="0" borderId="10" xfId="0" applyFont="1" applyFill="1" applyBorder="1" applyAlignment="1">
      <alignment wrapText="1"/>
    </xf>
    <xf numFmtId="1" fontId="11" fillId="0" borderId="10" xfId="0" applyNumberFormat="1" applyFont="1" applyFill="1" applyBorder="1" applyAlignment="1">
      <alignment horizontal="center" vertical="center" wrapText="1"/>
    </xf>
    <xf numFmtId="168" fontId="8" fillId="0" borderId="10" xfId="0" applyNumberFormat="1" applyFont="1" applyFill="1" applyBorder="1" applyAlignment="1">
      <alignment horizontal="right" vertical="center" wrapText="1"/>
    </xf>
    <xf numFmtId="168" fontId="10" fillId="0" borderId="10" xfId="0" applyNumberFormat="1" applyFont="1" applyFill="1" applyBorder="1" applyAlignment="1">
      <alignment horizontal="right" vertical="center" wrapText="1"/>
    </xf>
    <xf numFmtId="168" fontId="10" fillId="0" borderId="10" xfId="0" applyNumberFormat="1" applyFont="1" applyBorder="1" applyAlignment="1">
      <alignment/>
    </xf>
    <xf numFmtId="49" fontId="8" fillId="0" borderId="20" xfId="0" applyNumberFormat="1" applyFont="1" applyFill="1" applyBorder="1" applyAlignment="1">
      <alignment wrapText="1"/>
    </xf>
    <xf numFmtId="0" fontId="18" fillId="4" borderId="10" xfId="0" applyFont="1" applyFill="1" applyBorder="1" applyAlignment="1">
      <alignment wrapText="1"/>
    </xf>
    <xf numFmtId="1" fontId="11" fillId="4" borderId="10" xfId="0" applyNumberFormat="1" applyFont="1" applyFill="1" applyBorder="1" applyAlignment="1">
      <alignment horizontal="center" vertical="center" wrapText="1"/>
    </xf>
    <xf numFmtId="1" fontId="10" fillId="4" borderId="10" xfId="0" applyNumberFormat="1" applyFont="1" applyFill="1" applyBorder="1" applyAlignment="1">
      <alignment horizontal="right" vertical="center" wrapText="1"/>
    </xf>
    <xf numFmtId="49" fontId="15" fillId="4" borderId="10" xfId="0" applyNumberFormat="1" applyFont="1" applyFill="1" applyBorder="1" applyAlignment="1">
      <alignment horizontal="right" vertical="center" wrapText="1"/>
    </xf>
    <xf numFmtId="1" fontId="15" fillId="4" borderId="10" xfId="0" applyNumberFormat="1" applyFont="1" applyFill="1" applyBorder="1" applyAlignment="1">
      <alignment horizontal="right" vertical="center" wrapText="1"/>
    </xf>
    <xf numFmtId="169" fontId="10" fillId="4" borderId="10" xfId="0" applyNumberFormat="1" applyFont="1" applyFill="1" applyBorder="1" applyAlignment="1">
      <alignment/>
    </xf>
    <xf numFmtId="1" fontId="10" fillId="0" borderId="10" xfId="55" applyNumberFormat="1" applyFont="1" applyFill="1" applyBorder="1" applyAlignment="1">
      <alignment horizontal="left" vertical="center" wrapText="1"/>
      <protection/>
    </xf>
    <xf numFmtId="0" fontId="22" fillId="0" borderId="0" xfId="0" applyFont="1" applyFill="1" applyAlignment="1">
      <alignment horizontal="centerContinuous" vertical="center" wrapText="1"/>
    </xf>
    <xf numFmtId="0" fontId="10" fillId="0" borderId="10" xfId="0" applyFont="1" applyBorder="1" applyAlignment="1">
      <alignment horizontal="centerContinuous" vertical="center" wrapText="1"/>
    </xf>
    <xf numFmtId="172" fontId="16" fillId="0" borderId="10" xfId="64" applyNumberFormat="1" applyFont="1" applyFill="1" applyBorder="1" applyAlignment="1">
      <alignment vertical="center" textRotation="90" wrapText="1"/>
    </xf>
    <xf numFmtId="49" fontId="16" fillId="0" borderId="10" xfId="64" applyNumberFormat="1" applyFont="1" applyFill="1" applyBorder="1" applyAlignment="1">
      <alignment vertical="center" textRotation="90" wrapText="1"/>
    </xf>
    <xf numFmtId="171" fontId="10" fillId="0" borderId="10" xfId="64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wrapText="1"/>
    </xf>
    <xf numFmtId="0" fontId="22" fillId="0" borderId="10" xfId="53" applyNumberFormat="1" applyFont="1" applyFill="1" applyBorder="1" applyAlignment="1" applyProtection="1">
      <alignment horizontal="left" vertical="center" wrapText="1"/>
      <protection hidden="1"/>
    </xf>
    <xf numFmtId="0" fontId="21" fillId="0" borderId="10" xfId="53" applyNumberFormat="1" applyFont="1" applyFill="1" applyBorder="1" applyAlignment="1" applyProtection="1">
      <alignment horizontal="left" vertical="center" wrapText="1"/>
      <protection hidden="1"/>
    </xf>
    <xf numFmtId="1" fontId="28" fillId="0" borderId="10" xfId="0" applyNumberFormat="1" applyFont="1" applyFill="1" applyBorder="1" applyAlignment="1">
      <alignment horizontal="left" vertical="center" wrapText="1"/>
    </xf>
    <xf numFmtId="1" fontId="9" fillId="0" borderId="10" xfId="0" applyNumberFormat="1" applyFont="1" applyFill="1" applyBorder="1" applyAlignment="1">
      <alignment horizontal="right" vertical="center" wrapText="1"/>
    </xf>
    <xf numFmtId="49" fontId="29" fillId="0" borderId="18" xfId="0" applyNumberFormat="1" applyFont="1" applyFill="1" applyBorder="1" applyAlignment="1">
      <alignment horizontal="right" vertical="center" wrapText="1"/>
    </xf>
    <xf numFmtId="49" fontId="30" fillId="0" borderId="17" xfId="0" applyNumberFormat="1" applyFont="1" applyFill="1" applyBorder="1" applyAlignment="1">
      <alignment horizontal="right" vertical="center" wrapText="1"/>
    </xf>
    <xf numFmtId="49" fontId="10" fillId="0" borderId="17" xfId="0" applyNumberFormat="1" applyFont="1" applyFill="1" applyBorder="1" applyAlignment="1">
      <alignment horizontal="right" vertical="center" wrapText="1"/>
    </xf>
    <xf numFmtId="0" fontId="15" fillId="0" borderId="21" xfId="0" applyFont="1" applyFill="1" applyBorder="1" applyAlignment="1">
      <alignment wrapText="1"/>
    </xf>
    <xf numFmtId="0" fontId="8" fillId="0" borderId="0" xfId="0" applyFont="1" applyFill="1" applyBorder="1" applyAlignment="1">
      <alignment wrapText="1"/>
    </xf>
    <xf numFmtId="0" fontId="23" fillId="0" borderId="18" xfId="0" applyFont="1" applyFill="1" applyBorder="1" applyAlignment="1">
      <alignment/>
    </xf>
    <xf numFmtId="49" fontId="15" fillId="0" borderId="10" xfId="64" applyNumberFormat="1" applyFont="1" applyFill="1" applyBorder="1" applyAlignment="1">
      <alignment horizontal="center" vertical="center" wrapText="1"/>
    </xf>
    <xf numFmtId="0" fontId="23" fillId="0" borderId="17" xfId="0" applyFont="1" applyFill="1" applyBorder="1" applyAlignment="1">
      <alignment/>
    </xf>
    <xf numFmtId="0" fontId="31" fillId="0" borderId="10" xfId="0" applyFont="1" applyFill="1" applyBorder="1" applyAlignment="1">
      <alignment horizontal="left" wrapText="1"/>
    </xf>
    <xf numFmtId="1" fontId="31" fillId="0" borderId="10" xfId="0" applyNumberFormat="1" applyFont="1" applyFill="1" applyBorder="1" applyAlignment="1">
      <alignment horizontal="right" vertical="center" wrapText="1"/>
    </xf>
    <xf numFmtId="1" fontId="32" fillId="0" borderId="10" xfId="0" applyNumberFormat="1" applyFont="1" applyFill="1" applyBorder="1" applyAlignment="1">
      <alignment horizontal="right" vertical="center" wrapText="1"/>
    </xf>
    <xf numFmtId="49" fontId="31" fillId="0" borderId="10" xfId="0" applyNumberFormat="1" applyFont="1" applyFill="1" applyBorder="1" applyAlignment="1">
      <alignment horizontal="right" vertical="center" wrapText="1"/>
    </xf>
    <xf numFmtId="169" fontId="31" fillId="0" borderId="10" xfId="0" applyNumberFormat="1" applyFont="1" applyFill="1" applyBorder="1" applyAlignment="1">
      <alignment/>
    </xf>
    <xf numFmtId="38" fontId="31" fillId="0" borderId="10" xfId="63" applyNumberFormat="1" applyFont="1" applyFill="1" applyBorder="1" applyAlignment="1">
      <alignment horizontal="left" wrapText="1"/>
    </xf>
    <xf numFmtId="0" fontId="10" fillId="0" borderId="10" xfId="0" applyFont="1" applyFill="1" applyBorder="1" applyAlignment="1">
      <alignment horizontal="left" wrapText="1"/>
    </xf>
    <xf numFmtId="0" fontId="33" fillId="0" borderId="10" xfId="0" applyFont="1" applyFill="1" applyBorder="1" applyAlignment="1">
      <alignment horizontal="left" wrapText="1"/>
    </xf>
    <xf numFmtId="49" fontId="33" fillId="0" borderId="10" xfId="0" applyNumberFormat="1" applyFont="1" applyFill="1" applyBorder="1" applyAlignment="1">
      <alignment horizontal="center"/>
    </xf>
    <xf numFmtId="0" fontId="8" fillId="0" borderId="13" xfId="0" applyFont="1" applyBorder="1" applyAlignment="1">
      <alignment/>
    </xf>
    <xf numFmtId="1" fontId="10" fillId="0" borderId="10" xfId="54" applyNumberFormat="1" applyFont="1" applyFill="1" applyBorder="1" applyAlignment="1">
      <alignment horizontal="left" vertical="center" wrapText="1"/>
      <protection/>
    </xf>
    <xf numFmtId="0" fontId="26" fillId="0" borderId="10" xfId="0" applyFont="1" applyFill="1" applyBorder="1" applyAlignment="1">
      <alignment horizontal="right" wrapText="1"/>
    </xf>
    <xf numFmtId="0" fontId="15" fillId="0" borderId="10" xfId="0" applyFont="1" applyFill="1" applyBorder="1" applyAlignment="1">
      <alignment wrapText="1"/>
    </xf>
    <xf numFmtId="0" fontId="34" fillId="0" borderId="0" xfId="0" applyFont="1" applyFill="1" applyBorder="1" applyAlignment="1">
      <alignment horizontal="centerContinuous" vertical="center" wrapText="1"/>
    </xf>
    <xf numFmtId="0" fontId="0" fillId="0" borderId="10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15" fillId="0" borderId="22" xfId="0" applyFont="1" applyFill="1" applyBorder="1" applyAlignment="1">
      <alignment wrapText="1"/>
    </xf>
    <xf numFmtId="0" fontId="35" fillId="0" borderId="17" xfId="0" applyFont="1" applyFill="1" applyBorder="1" applyAlignment="1">
      <alignment horizontal="right" vertical="center" wrapText="1"/>
    </xf>
    <xf numFmtId="1" fontId="22" fillId="0" borderId="10" xfId="0" applyNumberFormat="1" applyFont="1" applyFill="1" applyBorder="1" applyAlignment="1">
      <alignment horizontal="left" vertical="center" wrapText="1"/>
    </xf>
    <xf numFmtId="0" fontId="0" fillId="0" borderId="17" xfId="0" applyFont="1" applyFill="1" applyBorder="1" applyAlignment="1">
      <alignment horizontal="right" vertical="center"/>
    </xf>
    <xf numFmtId="0" fontId="36" fillId="0" borderId="0" xfId="0" applyFont="1" applyAlignment="1">
      <alignment horizontal="justify"/>
    </xf>
    <xf numFmtId="0" fontId="0" fillId="0" borderId="10" xfId="0" applyFont="1" applyBorder="1" applyAlignment="1">
      <alignment/>
    </xf>
    <xf numFmtId="0" fontId="22" fillId="33" borderId="10" xfId="0" applyFont="1" applyFill="1" applyBorder="1" applyAlignment="1">
      <alignment wrapText="1"/>
    </xf>
    <xf numFmtId="49" fontId="9" fillId="33" borderId="10" xfId="0" applyNumberFormat="1" applyFont="1" applyFill="1" applyBorder="1" applyAlignment="1">
      <alignment horizontal="center"/>
    </xf>
    <xf numFmtId="169" fontId="8" fillId="33" borderId="10" xfId="0" applyNumberFormat="1" applyFont="1" applyFill="1" applyBorder="1" applyAlignment="1">
      <alignment/>
    </xf>
    <xf numFmtId="168" fontId="8" fillId="33" borderId="10" xfId="0" applyNumberFormat="1" applyFont="1" applyFill="1" applyBorder="1" applyAlignment="1">
      <alignment horizontal="right" vertical="center" wrapText="1"/>
    </xf>
    <xf numFmtId="0" fontId="22" fillId="33" borderId="10" xfId="0" applyFont="1" applyFill="1" applyBorder="1" applyAlignment="1">
      <alignment horizontal="left" vertical="center" wrapText="1"/>
    </xf>
    <xf numFmtId="0" fontId="9" fillId="33" borderId="10" xfId="0" applyFont="1" applyFill="1" applyBorder="1" applyAlignment="1">
      <alignment/>
    </xf>
    <xf numFmtId="169" fontId="8" fillId="33" borderId="10" xfId="0" applyNumberFormat="1" applyFont="1" applyFill="1" applyBorder="1" applyAlignment="1">
      <alignment horizontal="right" wrapText="1"/>
    </xf>
    <xf numFmtId="0" fontId="36" fillId="33" borderId="0" xfId="0" applyFont="1" applyFill="1" applyAlignment="1">
      <alignment horizontal="justify"/>
    </xf>
    <xf numFmtId="0" fontId="0" fillId="33" borderId="0" xfId="0" applyFill="1" applyAlignment="1">
      <alignment/>
    </xf>
    <xf numFmtId="0" fontId="36" fillId="33" borderId="10" xfId="0" applyFont="1" applyFill="1" applyBorder="1" applyAlignment="1">
      <alignment horizontal="justify"/>
    </xf>
    <xf numFmtId="0" fontId="0" fillId="33" borderId="10" xfId="0" applyFill="1" applyBorder="1" applyAlignment="1">
      <alignment/>
    </xf>
    <xf numFmtId="169" fontId="0" fillId="33" borderId="10" xfId="0" applyNumberFormat="1" applyFill="1" applyBorder="1" applyAlignment="1">
      <alignment/>
    </xf>
    <xf numFmtId="0" fontId="37" fillId="0" borderId="10" xfId="53" applyNumberFormat="1" applyFont="1" applyFill="1" applyBorder="1" applyAlignment="1" applyProtection="1">
      <alignment horizontal="left" vertical="center" wrapText="1"/>
      <protection hidden="1"/>
    </xf>
    <xf numFmtId="0" fontId="10" fillId="0" borderId="10" xfId="53" applyNumberFormat="1" applyFont="1" applyFill="1" applyBorder="1" applyAlignment="1" applyProtection="1">
      <alignment horizontal="left" vertical="center" wrapText="1"/>
      <protection hidden="1"/>
    </xf>
    <xf numFmtId="1" fontId="12" fillId="33" borderId="10" xfId="0" applyNumberFormat="1" applyFont="1" applyFill="1" applyBorder="1" applyAlignment="1">
      <alignment horizontal="center" vertical="center" wrapText="1"/>
    </xf>
    <xf numFmtId="1" fontId="8" fillId="33" borderId="10" xfId="0" applyNumberFormat="1" applyFont="1" applyFill="1" applyBorder="1" applyAlignment="1">
      <alignment horizontal="right" vertical="center" wrapText="1"/>
    </xf>
    <xf numFmtId="1" fontId="10" fillId="33" borderId="10" xfId="0" applyNumberFormat="1" applyFont="1" applyFill="1" applyBorder="1" applyAlignment="1">
      <alignment horizontal="right" vertical="center" wrapText="1"/>
    </xf>
    <xf numFmtId="1" fontId="10" fillId="33" borderId="17" xfId="0" applyNumberFormat="1" applyFont="1" applyFill="1" applyBorder="1" applyAlignment="1">
      <alignment horizontal="right" vertical="center" wrapText="1"/>
    </xf>
    <xf numFmtId="168" fontId="10" fillId="33" borderId="10" xfId="0" applyNumberFormat="1" applyFont="1" applyFill="1" applyBorder="1" applyAlignment="1">
      <alignment/>
    </xf>
    <xf numFmtId="0" fontId="10" fillId="0" borderId="10" xfId="0" applyFont="1" applyBorder="1" applyAlignment="1">
      <alignment/>
    </xf>
    <xf numFmtId="0" fontId="38" fillId="0" borderId="10" xfId="53" applyNumberFormat="1" applyFont="1" applyFill="1" applyBorder="1" applyAlignment="1" applyProtection="1">
      <alignment horizontal="left" vertical="center" wrapText="1"/>
      <protection hidden="1"/>
    </xf>
    <xf numFmtId="49" fontId="6" fillId="0" borderId="10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right"/>
    </xf>
    <xf numFmtId="171" fontId="10" fillId="0" borderId="10" xfId="64" applyNumberFormat="1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 vertical="center" wrapText="1"/>
    </xf>
    <xf numFmtId="169" fontId="4" fillId="0" borderId="0" xfId="0" applyNumberFormat="1" applyFont="1" applyFill="1" applyBorder="1" applyAlignment="1">
      <alignment horizontal="center" vertical="center" wrapText="1"/>
    </xf>
    <xf numFmtId="169" fontId="24" fillId="0" borderId="18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right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Alignment="1">
      <alignment horizontal="right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Прил3" xfId="54"/>
    <cellStyle name="Обычный_Прил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F179"/>
  <sheetViews>
    <sheetView zoomScalePageLayoutView="0" workbookViewId="0" topLeftCell="A157">
      <selection activeCell="A1" sqref="A1:F179"/>
    </sheetView>
  </sheetViews>
  <sheetFormatPr defaultColWidth="9.140625" defaultRowHeight="12.75"/>
  <cols>
    <col min="1" max="1" width="77.421875" style="0" customWidth="1"/>
    <col min="2" max="2" width="5.57421875" style="0" customWidth="1"/>
    <col min="3" max="3" width="5.8515625" style="0" customWidth="1"/>
    <col min="5" max="5" width="6.57421875" style="0" customWidth="1"/>
    <col min="6" max="6" width="11.00390625" style="0" bestFit="1" customWidth="1"/>
  </cols>
  <sheetData>
    <row r="1" spans="4:6" ht="12.75">
      <c r="D1" s="173" t="s">
        <v>152</v>
      </c>
      <c r="E1" s="173"/>
      <c r="F1" s="173"/>
    </row>
    <row r="2" spans="4:6" ht="12.75">
      <c r="D2" s="173" t="s">
        <v>72</v>
      </c>
      <c r="E2" s="173"/>
      <c r="F2" s="173"/>
    </row>
    <row r="3" spans="1:6" ht="12.75">
      <c r="A3" s="179" t="s">
        <v>133</v>
      </c>
      <c r="B3" s="179"/>
      <c r="C3" s="179"/>
      <c r="D3" s="179"/>
      <c r="E3" s="179"/>
      <c r="F3" s="179"/>
    </row>
    <row r="4" spans="2:6" ht="44.25" customHeight="1">
      <c r="B4" s="179" t="s">
        <v>190</v>
      </c>
      <c r="C4" s="179"/>
      <c r="D4" s="179"/>
      <c r="E4" s="179"/>
      <c r="F4" s="179"/>
    </row>
    <row r="5" spans="2:6" ht="12.75">
      <c r="B5" s="178" t="s">
        <v>235</v>
      </c>
      <c r="C5" s="178"/>
      <c r="D5" s="178"/>
      <c r="E5" s="178"/>
      <c r="F5" s="178"/>
    </row>
    <row r="6" spans="1:6" ht="20.25">
      <c r="A6" s="175" t="s">
        <v>65</v>
      </c>
      <c r="B6" s="175"/>
      <c r="C6" s="175"/>
      <c r="D6" s="175"/>
      <c r="E6" s="175"/>
      <c r="F6" s="175"/>
    </row>
    <row r="7" spans="1:6" ht="45.75" customHeight="1">
      <c r="A7" s="176" t="s">
        <v>192</v>
      </c>
      <c r="B7" s="176"/>
      <c r="C7" s="176"/>
      <c r="D7" s="176"/>
      <c r="E7" s="176"/>
      <c r="F7" s="176"/>
    </row>
    <row r="8" spans="1:6" ht="45.75" customHeight="1">
      <c r="A8" s="89"/>
      <c r="B8" s="85"/>
      <c r="C8" s="85"/>
      <c r="D8" s="89"/>
      <c r="E8" s="177" t="s">
        <v>112</v>
      </c>
      <c r="F8" s="177"/>
    </row>
    <row r="9" spans="1:6" ht="38.25">
      <c r="A9" s="57" t="s">
        <v>66</v>
      </c>
      <c r="B9" s="53" t="s">
        <v>67</v>
      </c>
      <c r="C9" s="54"/>
      <c r="D9" s="55"/>
      <c r="E9" s="55"/>
      <c r="F9" s="174" t="s">
        <v>131</v>
      </c>
    </row>
    <row r="10" spans="1:6" ht="33.75">
      <c r="A10" s="56"/>
      <c r="B10" s="58" t="s">
        <v>70</v>
      </c>
      <c r="C10" s="59" t="s">
        <v>69</v>
      </c>
      <c r="D10" s="12" t="s">
        <v>68</v>
      </c>
      <c r="E10" s="12" t="s">
        <v>71</v>
      </c>
      <c r="F10" s="174"/>
    </row>
    <row r="11" spans="1:6" ht="14.25">
      <c r="A11" s="7" t="s">
        <v>23</v>
      </c>
      <c r="B11" s="4" t="s">
        <v>24</v>
      </c>
      <c r="C11" s="4" t="s">
        <v>21</v>
      </c>
      <c r="D11" s="4" t="s">
        <v>22</v>
      </c>
      <c r="E11" s="72" t="s">
        <v>20</v>
      </c>
      <c r="F11" s="18">
        <f>F12+F19+F36+F42+F45</f>
        <v>6551.999999999999</v>
      </c>
    </row>
    <row r="12" spans="1:6" ht="25.5">
      <c r="A12" s="107" t="s">
        <v>148</v>
      </c>
      <c r="B12" s="4" t="s">
        <v>24</v>
      </c>
      <c r="C12" s="16" t="s">
        <v>25</v>
      </c>
      <c r="D12" s="4" t="s">
        <v>22</v>
      </c>
      <c r="E12" s="4" t="s">
        <v>20</v>
      </c>
      <c r="F12" s="18">
        <f>F13</f>
        <v>243.7</v>
      </c>
    </row>
    <row r="13" spans="1:6" ht="25.5">
      <c r="A13" s="10" t="s">
        <v>26</v>
      </c>
      <c r="B13" s="11" t="s">
        <v>24</v>
      </c>
      <c r="C13" s="11" t="s">
        <v>25</v>
      </c>
      <c r="D13" s="5" t="s">
        <v>27</v>
      </c>
      <c r="E13" s="5" t="s">
        <v>20</v>
      </c>
      <c r="F13" s="19">
        <f>F14</f>
        <v>243.7</v>
      </c>
    </row>
    <row r="14" spans="1:6" ht="15">
      <c r="A14" s="114" t="s">
        <v>28</v>
      </c>
      <c r="B14" s="11" t="s">
        <v>24</v>
      </c>
      <c r="C14" s="11" t="s">
        <v>25</v>
      </c>
      <c r="D14" s="5" t="s">
        <v>29</v>
      </c>
      <c r="E14" s="5" t="s">
        <v>20</v>
      </c>
      <c r="F14" s="19">
        <f>SUM(F15:F18)</f>
        <v>243.7</v>
      </c>
    </row>
    <row r="15" spans="1:6" ht="15">
      <c r="A15" s="114" t="s">
        <v>159</v>
      </c>
      <c r="B15" s="11" t="s">
        <v>24</v>
      </c>
      <c r="C15" s="11" t="s">
        <v>25</v>
      </c>
      <c r="D15" s="5" t="s">
        <v>29</v>
      </c>
      <c r="E15" s="73">
        <v>121</v>
      </c>
      <c r="F15" s="43">
        <v>235.7</v>
      </c>
    </row>
    <row r="16" spans="1:6" ht="15">
      <c r="A16" s="114" t="s">
        <v>160</v>
      </c>
      <c r="B16" s="11" t="s">
        <v>24</v>
      </c>
      <c r="C16" s="11" t="s">
        <v>25</v>
      </c>
      <c r="D16" s="5" t="s">
        <v>29</v>
      </c>
      <c r="E16" s="73">
        <v>122</v>
      </c>
      <c r="F16" s="43">
        <v>0.6</v>
      </c>
    </row>
    <row r="17" spans="1:6" ht="12.75">
      <c r="A17" s="10" t="s">
        <v>162</v>
      </c>
      <c r="B17" s="11" t="s">
        <v>24</v>
      </c>
      <c r="C17" s="11" t="s">
        <v>25</v>
      </c>
      <c r="D17" s="5" t="s">
        <v>29</v>
      </c>
      <c r="E17" s="73">
        <v>242</v>
      </c>
      <c r="F17" s="19">
        <v>5.8</v>
      </c>
    </row>
    <row r="18" spans="1:6" ht="21" customHeight="1">
      <c r="A18" s="114" t="s">
        <v>161</v>
      </c>
      <c r="B18" s="11" t="s">
        <v>24</v>
      </c>
      <c r="C18" s="11" t="s">
        <v>25</v>
      </c>
      <c r="D18" s="5" t="s">
        <v>29</v>
      </c>
      <c r="E18" s="73">
        <v>244</v>
      </c>
      <c r="F18" s="19">
        <v>1.6</v>
      </c>
    </row>
    <row r="19" spans="1:6" ht="38.25">
      <c r="A19" s="9" t="s">
        <v>31</v>
      </c>
      <c r="B19" s="4" t="s">
        <v>24</v>
      </c>
      <c r="C19" s="4" t="s">
        <v>32</v>
      </c>
      <c r="D19" s="4" t="s">
        <v>22</v>
      </c>
      <c r="E19" s="72" t="s">
        <v>20</v>
      </c>
      <c r="F19" s="20">
        <f>F20+F30</f>
        <v>4244.599999999999</v>
      </c>
    </row>
    <row r="20" spans="1:6" ht="25.5">
      <c r="A20" s="10" t="s">
        <v>26</v>
      </c>
      <c r="B20" s="5" t="s">
        <v>24</v>
      </c>
      <c r="C20" s="5" t="s">
        <v>32</v>
      </c>
      <c r="D20" s="5" t="s">
        <v>27</v>
      </c>
      <c r="E20" s="73" t="s">
        <v>20</v>
      </c>
      <c r="F20" s="21">
        <f>F21+F28</f>
        <v>4224.9</v>
      </c>
    </row>
    <row r="21" spans="1:6" ht="12.75">
      <c r="A21" s="136" t="s">
        <v>28</v>
      </c>
      <c r="B21" s="4" t="s">
        <v>24</v>
      </c>
      <c r="C21" s="4" t="s">
        <v>32</v>
      </c>
      <c r="D21" s="4" t="s">
        <v>29</v>
      </c>
      <c r="E21" s="72" t="s">
        <v>20</v>
      </c>
      <c r="F21" s="20">
        <f>SUM(F22:F27)</f>
        <v>3576.5</v>
      </c>
    </row>
    <row r="22" spans="1:6" ht="15">
      <c r="A22" s="114" t="s">
        <v>159</v>
      </c>
      <c r="B22" s="5" t="s">
        <v>24</v>
      </c>
      <c r="C22" s="5" t="s">
        <v>32</v>
      </c>
      <c r="D22" s="5" t="s">
        <v>29</v>
      </c>
      <c r="E22" s="73">
        <v>121</v>
      </c>
      <c r="F22" s="21">
        <v>2724.8</v>
      </c>
    </row>
    <row r="23" spans="1:6" ht="15">
      <c r="A23" s="114" t="s">
        <v>160</v>
      </c>
      <c r="B23" s="5" t="s">
        <v>24</v>
      </c>
      <c r="C23" s="5" t="s">
        <v>32</v>
      </c>
      <c r="D23" s="5" t="s">
        <v>29</v>
      </c>
      <c r="E23" s="73">
        <v>122</v>
      </c>
      <c r="F23" s="21">
        <v>1</v>
      </c>
    </row>
    <row r="24" spans="1:6" ht="31.5">
      <c r="A24" s="115" t="s">
        <v>162</v>
      </c>
      <c r="B24" s="5" t="s">
        <v>24</v>
      </c>
      <c r="C24" s="5" t="s">
        <v>32</v>
      </c>
      <c r="D24" s="5" t="s">
        <v>29</v>
      </c>
      <c r="E24" s="73">
        <v>242</v>
      </c>
      <c r="F24" s="21">
        <v>367</v>
      </c>
    </row>
    <row r="25" spans="1:6" ht="12.75">
      <c r="A25" s="10" t="s">
        <v>161</v>
      </c>
      <c r="B25" s="5" t="s">
        <v>24</v>
      </c>
      <c r="C25" s="5" t="s">
        <v>32</v>
      </c>
      <c r="D25" s="5" t="s">
        <v>29</v>
      </c>
      <c r="E25" s="73">
        <v>244</v>
      </c>
      <c r="F25" s="21">
        <v>456.2</v>
      </c>
    </row>
    <row r="26" spans="1:6" ht="15.75">
      <c r="A26" s="115" t="s">
        <v>164</v>
      </c>
      <c r="B26" s="5" t="s">
        <v>24</v>
      </c>
      <c r="C26" s="5" t="s">
        <v>32</v>
      </c>
      <c r="D26" s="5" t="s">
        <v>29</v>
      </c>
      <c r="E26" s="73">
        <v>851</v>
      </c>
      <c r="F26" s="21">
        <v>3.6</v>
      </c>
    </row>
    <row r="27" spans="1:6" ht="15.75">
      <c r="A27" s="115" t="s">
        <v>165</v>
      </c>
      <c r="B27" s="5" t="s">
        <v>24</v>
      </c>
      <c r="C27" s="5" t="s">
        <v>32</v>
      </c>
      <c r="D27" s="5" t="s">
        <v>29</v>
      </c>
      <c r="E27" s="73">
        <v>852</v>
      </c>
      <c r="F27" s="21">
        <v>23.9</v>
      </c>
    </row>
    <row r="28" spans="1:6" ht="12.75">
      <c r="A28" s="136" t="s">
        <v>136</v>
      </c>
      <c r="B28" s="4" t="s">
        <v>24</v>
      </c>
      <c r="C28" s="4" t="s">
        <v>32</v>
      </c>
      <c r="D28" s="4" t="s">
        <v>137</v>
      </c>
      <c r="E28" s="72"/>
      <c r="F28" s="20">
        <f>F29</f>
        <v>648.4</v>
      </c>
    </row>
    <row r="29" spans="1:6" ht="15">
      <c r="A29" s="114" t="s">
        <v>159</v>
      </c>
      <c r="B29" s="5" t="s">
        <v>24</v>
      </c>
      <c r="C29" s="5" t="s">
        <v>32</v>
      </c>
      <c r="D29" s="5" t="s">
        <v>137</v>
      </c>
      <c r="E29" s="73">
        <v>121</v>
      </c>
      <c r="F29" s="21">
        <v>648.4</v>
      </c>
    </row>
    <row r="30" spans="1:6" ht="12.75">
      <c r="A30" s="116" t="s">
        <v>127</v>
      </c>
      <c r="B30" s="4" t="s">
        <v>24</v>
      </c>
      <c r="C30" s="4" t="s">
        <v>32</v>
      </c>
      <c r="D30" s="4" t="s">
        <v>126</v>
      </c>
      <c r="E30" s="72"/>
      <c r="F30" s="20">
        <f>F31+F34</f>
        <v>19.7</v>
      </c>
    </row>
    <row r="31" spans="1:6" ht="24">
      <c r="A31" s="95" t="s">
        <v>129</v>
      </c>
      <c r="B31" s="5" t="s">
        <v>24</v>
      </c>
      <c r="C31" s="5" t="s">
        <v>32</v>
      </c>
      <c r="D31" s="5" t="s">
        <v>103</v>
      </c>
      <c r="E31" s="73"/>
      <c r="F31" s="21">
        <f>F32</f>
        <v>16.3</v>
      </c>
    </row>
    <row r="32" spans="1:6" ht="24">
      <c r="A32" s="94" t="s">
        <v>168</v>
      </c>
      <c r="B32" s="5" t="s">
        <v>24</v>
      </c>
      <c r="C32" s="5" t="s">
        <v>32</v>
      </c>
      <c r="D32" s="117" t="s">
        <v>103</v>
      </c>
      <c r="E32" s="118" t="s">
        <v>169</v>
      </c>
      <c r="F32" s="21">
        <f>F33</f>
        <v>16.3</v>
      </c>
    </row>
    <row r="33" spans="1:6" ht="12.75">
      <c r="A33" s="69" t="s">
        <v>102</v>
      </c>
      <c r="B33" s="5" t="s">
        <v>24</v>
      </c>
      <c r="C33" s="5" t="s">
        <v>32</v>
      </c>
      <c r="D33" s="37" t="s">
        <v>104</v>
      </c>
      <c r="E33" s="119" t="s">
        <v>169</v>
      </c>
      <c r="F33" s="21">
        <v>16.3</v>
      </c>
    </row>
    <row r="34" spans="1:6" ht="36">
      <c r="A34" s="94" t="s">
        <v>128</v>
      </c>
      <c r="B34" s="5" t="s">
        <v>24</v>
      </c>
      <c r="C34" s="5" t="s">
        <v>32</v>
      </c>
      <c r="D34" s="5" t="s">
        <v>118</v>
      </c>
      <c r="E34" s="73"/>
      <c r="F34" s="21">
        <f>F35</f>
        <v>3.4</v>
      </c>
    </row>
    <row r="35" spans="1:6" ht="24.75" customHeight="1">
      <c r="A35" s="25" t="s">
        <v>191</v>
      </c>
      <c r="B35" s="5" t="s">
        <v>24</v>
      </c>
      <c r="C35" s="11" t="s">
        <v>32</v>
      </c>
      <c r="D35" s="37" t="s">
        <v>193</v>
      </c>
      <c r="E35" s="73">
        <v>540</v>
      </c>
      <c r="F35" s="21">
        <v>3.4</v>
      </c>
    </row>
    <row r="36" spans="1:6" ht="25.5">
      <c r="A36" s="9" t="s">
        <v>119</v>
      </c>
      <c r="B36" s="4" t="s">
        <v>24</v>
      </c>
      <c r="C36" s="16" t="s">
        <v>120</v>
      </c>
      <c r="D36" s="37"/>
      <c r="E36" s="78"/>
      <c r="F36" s="20">
        <f>F37</f>
        <v>132.5</v>
      </c>
    </row>
    <row r="37" spans="1:6" ht="12.75">
      <c r="A37" s="93" t="s">
        <v>127</v>
      </c>
      <c r="B37" s="5" t="s">
        <v>24</v>
      </c>
      <c r="C37" s="11" t="s">
        <v>120</v>
      </c>
      <c r="D37" s="5" t="s">
        <v>126</v>
      </c>
      <c r="E37" s="78"/>
      <c r="F37" s="20">
        <f>F38</f>
        <v>132.5</v>
      </c>
    </row>
    <row r="38" spans="1:6" ht="36">
      <c r="A38" s="94" t="s">
        <v>128</v>
      </c>
      <c r="B38" s="5" t="s">
        <v>24</v>
      </c>
      <c r="C38" s="11" t="s">
        <v>120</v>
      </c>
      <c r="D38" s="5" t="s">
        <v>118</v>
      </c>
      <c r="E38" s="73"/>
      <c r="F38" s="21">
        <f>F39</f>
        <v>132.5</v>
      </c>
    </row>
    <row r="39" spans="1:6" ht="12.75">
      <c r="A39" s="94" t="s">
        <v>166</v>
      </c>
      <c r="B39" s="5" t="s">
        <v>24</v>
      </c>
      <c r="C39" s="11" t="s">
        <v>120</v>
      </c>
      <c r="D39" s="5" t="s">
        <v>118</v>
      </c>
      <c r="E39" s="73">
        <v>540</v>
      </c>
      <c r="F39" s="21">
        <f>F40+F41</f>
        <v>132.5</v>
      </c>
    </row>
    <row r="40" spans="1:6" ht="13.5" customHeight="1">
      <c r="A40" s="25" t="s">
        <v>122</v>
      </c>
      <c r="B40" s="5" t="s">
        <v>24</v>
      </c>
      <c r="C40" s="11" t="s">
        <v>120</v>
      </c>
      <c r="D40" s="37" t="s">
        <v>121</v>
      </c>
      <c r="E40" s="73">
        <v>540</v>
      </c>
      <c r="F40" s="21">
        <v>88.4</v>
      </c>
    </row>
    <row r="41" spans="1:6" ht="12.75">
      <c r="A41" s="25" t="s">
        <v>123</v>
      </c>
      <c r="B41" s="5" t="s">
        <v>24</v>
      </c>
      <c r="C41" s="11" t="s">
        <v>120</v>
      </c>
      <c r="D41" s="37" t="s">
        <v>117</v>
      </c>
      <c r="E41" s="73">
        <v>540</v>
      </c>
      <c r="F41" s="21">
        <v>44.1</v>
      </c>
    </row>
    <row r="42" spans="1:6" ht="12.75">
      <c r="A42" s="9" t="s">
        <v>1</v>
      </c>
      <c r="B42" s="4" t="s">
        <v>24</v>
      </c>
      <c r="C42" s="4">
        <v>11</v>
      </c>
      <c r="D42" s="4"/>
      <c r="E42" s="72" t="s">
        <v>20</v>
      </c>
      <c r="F42" s="18">
        <f>F43</f>
        <v>50</v>
      </c>
    </row>
    <row r="43" spans="1:6" ht="12.75">
      <c r="A43" s="10" t="s">
        <v>3</v>
      </c>
      <c r="B43" s="5" t="s">
        <v>24</v>
      </c>
      <c r="C43" s="5">
        <v>11</v>
      </c>
      <c r="D43" s="5" t="s">
        <v>4</v>
      </c>
      <c r="E43" s="73" t="s">
        <v>20</v>
      </c>
      <c r="F43" s="19">
        <f>F44</f>
        <v>50</v>
      </c>
    </row>
    <row r="44" spans="1:6" ht="12.75">
      <c r="A44" s="10" t="s">
        <v>170</v>
      </c>
      <c r="B44" s="5" t="s">
        <v>24</v>
      </c>
      <c r="C44" s="5">
        <v>11</v>
      </c>
      <c r="D44" s="5" t="s">
        <v>4</v>
      </c>
      <c r="E44" s="74" t="s">
        <v>171</v>
      </c>
      <c r="F44" s="19">
        <v>50</v>
      </c>
    </row>
    <row r="45" spans="1:6" ht="11.25" customHeight="1">
      <c r="A45" s="9" t="s">
        <v>41</v>
      </c>
      <c r="B45" s="4" t="s">
        <v>24</v>
      </c>
      <c r="C45" s="4">
        <v>13</v>
      </c>
      <c r="D45" s="4"/>
      <c r="E45" s="72"/>
      <c r="F45" s="18">
        <f>F46+F51+F58+F54</f>
        <v>1881.2</v>
      </c>
    </row>
    <row r="46" spans="1:6" ht="30.75" customHeight="1">
      <c r="A46" s="90" t="s">
        <v>106</v>
      </c>
      <c r="B46" s="4" t="s">
        <v>24</v>
      </c>
      <c r="C46" s="4">
        <v>13</v>
      </c>
      <c r="D46" s="4" t="s">
        <v>42</v>
      </c>
      <c r="E46" s="120"/>
      <c r="F46" s="18">
        <f>F47+F49</f>
        <v>125</v>
      </c>
    </row>
    <row r="47" spans="1:6" ht="15" customHeight="1">
      <c r="A47" s="122" t="s">
        <v>175</v>
      </c>
      <c r="B47" s="5" t="s">
        <v>24</v>
      </c>
      <c r="C47" s="5">
        <v>13</v>
      </c>
      <c r="D47" s="5" t="s">
        <v>176</v>
      </c>
      <c r="E47" s="120"/>
      <c r="F47" s="18">
        <f>F48</f>
        <v>0</v>
      </c>
    </row>
    <row r="48" spans="1:6" ht="15" customHeight="1">
      <c r="A48" s="115" t="s">
        <v>161</v>
      </c>
      <c r="B48" s="5" t="s">
        <v>24</v>
      </c>
      <c r="C48" s="5">
        <v>13</v>
      </c>
      <c r="D48" s="5" t="s">
        <v>176</v>
      </c>
      <c r="E48" s="74" t="s">
        <v>172</v>
      </c>
      <c r="F48" s="19">
        <v>0</v>
      </c>
    </row>
    <row r="49" spans="1:6" ht="24">
      <c r="A49" s="145" t="s">
        <v>105</v>
      </c>
      <c r="B49" s="5" t="s">
        <v>24</v>
      </c>
      <c r="C49" s="5">
        <v>13</v>
      </c>
      <c r="D49" s="5" t="s">
        <v>43</v>
      </c>
      <c r="E49" s="74"/>
      <c r="F49" s="19">
        <f>F50</f>
        <v>125</v>
      </c>
    </row>
    <row r="50" spans="1:6" ht="31.5">
      <c r="A50" s="115" t="s">
        <v>161</v>
      </c>
      <c r="B50" s="5" t="s">
        <v>24</v>
      </c>
      <c r="C50" s="5">
        <v>13</v>
      </c>
      <c r="D50" s="5" t="s">
        <v>43</v>
      </c>
      <c r="E50" s="74" t="s">
        <v>172</v>
      </c>
      <c r="F50" s="19">
        <v>125</v>
      </c>
    </row>
    <row r="51" spans="1:6" ht="12.75">
      <c r="A51" s="90" t="s">
        <v>173</v>
      </c>
      <c r="B51" s="4" t="s">
        <v>24</v>
      </c>
      <c r="C51" s="4">
        <v>13</v>
      </c>
      <c r="D51" s="4" t="s">
        <v>174</v>
      </c>
      <c r="E51" s="120"/>
      <c r="F51" s="18">
        <f>F52</f>
        <v>432.1</v>
      </c>
    </row>
    <row r="52" spans="1:6" ht="12.75">
      <c r="A52" s="10" t="s">
        <v>97</v>
      </c>
      <c r="B52" s="5" t="s">
        <v>24</v>
      </c>
      <c r="C52" s="5">
        <v>13</v>
      </c>
      <c r="D52" s="5" t="s">
        <v>96</v>
      </c>
      <c r="E52" s="74"/>
      <c r="F52" s="19">
        <f>F53</f>
        <v>432.1</v>
      </c>
    </row>
    <row r="53" spans="1:6" ht="31.5">
      <c r="A53" s="115" t="s">
        <v>161</v>
      </c>
      <c r="B53" s="5" t="s">
        <v>24</v>
      </c>
      <c r="C53" s="5">
        <v>13</v>
      </c>
      <c r="D53" s="5" t="s">
        <v>96</v>
      </c>
      <c r="E53" s="74" t="s">
        <v>172</v>
      </c>
      <c r="F53" s="19">
        <v>432.1</v>
      </c>
    </row>
    <row r="54" spans="1:6" ht="12.75">
      <c r="A54" s="116" t="s">
        <v>127</v>
      </c>
      <c r="B54" s="4" t="s">
        <v>24</v>
      </c>
      <c r="C54" s="4">
        <v>13</v>
      </c>
      <c r="D54" s="4" t="s">
        <v>126</v>
      </c>
      <c r="E54" s="72"/>
      <c r="F54" s="20">
        <f>F55</f>
        <v>16.2</v>
      </c>
    </row>
    <row r="55" spans="1:6" ht="24">
      <c r="A55" s="95" t="s">
        <v>129</v>
      </c>
      <c r="B55" s="5" t="s">
        <v>24</v>
      </c>
      <c r="C55" s="5">
        <v>13</v>
      </c>
      <c r="D55" s="5" t="s">
        <v>103</v>
      </c>
      <c r="E55" s="73"/>
      <c r="F55" s="21">
        <f>F56</f>
        <v>16.2</v>
      </c>
    </row>
    <row r="56" spans="1:6" ht="24">
      <c r="A56" s="94" t="s">
        <v>168</v>
      </c>
      <c r="B56" s="5" t="s">
        <v>24</v>
      </c>
      <c r="C56" s="5">
        <v>13</v>
      </c>
      <c r="D56" s="117" t="s">
        <v>103</v>
      </c>
      <c r="E56" s="118" t="s">
        <v>169</v>
      </c>
      <c r="F56" s="21">
        <f>F57</f>
        <v>16.2</v>
      </c>
    </row>
    <row r="57" spans="1:6" ht="12.75">
      <c r="A57" s="69" t="s">
        <v>102</v>
      </c>
      <c r="B57" s="5" t="s">
        <v>24</v>
      </c>
      <c r="C57" s="5">
        <v>13</v>
      </c>
      <c r="D57" s="37" t="s">
        <v>104</v>
      </c>
      <c r="E57" s="119" t="s">
        <v>169</v>
      </c>
      <c r="F57" s="21">
        <v>16.2</v>
      </c>
    </row>
    <row r="58" spans="1:6" ht="12.75">
      <c r="A58" s="90" t="s">
        <v>195</v>
      </c>
      <c r="B58" s="4" t="s">
        <v>24</v>
      </c>
      <c r="C58" s="4">
        <v>13</v>
      </c>
      <c r="D58" s="4" t="s">
        <v>194</v>
      </c>
      <c r="E58" s="120"/>
      <c r="F58" s="18">
        <f>F59+F60+F61</f>
        <v>1307.8999999999999</v>
      </c>
    </row>
    <row r="59" spans="1:6" ht="15.75">
      <c r="A59" s="115" t="s">
        <v>159</v>
      </c>
      <c r="B59" s="5" t="s">
        <v>24</v>
      </c>
      <c r="C59" s="5">
        <v>13</v>
      </c>
      <c r="D59" s="5" t="s">
        <v>194</v>
      </c>
      <c r="E59" s="74" t="s">
        <v>181</v>
      </c>
      <c r="F59" s="19">
        <v>1150.6</v>
      </c>
    </row>
    <row r="60" spans="1:6" ht="12.75">
      <c r="A60" s="10" t="s">
        <v>162</v>
      </c>
      <c r="B60" s="5" t="s">
        <v>24</v>
      </c>
      <c r="C60" s="5">
        <v>13</v>
      </c>
      <c r="D60" s="5" t="s">
        <v>194</v>
      </c>
      <c r="E60" s="74" t="s">
        <v>196</v>
      </c>
      <c r="F60" s="19">
        <v>71.6</v>
      </c>
    </row>
    <row r="61" spans="1:6" ht="12.75">
      <c r="A61" s="10" t="s">
        <v>161</v>
      </c>
      <c r="B61" s="5" t="s">
        <v>24</v>
      </c>
      <c r="C61" s="5">
        <v>13</v>
      </c>
      <c r="D61" s="5" t="s">
        <v>194</v>
      </c>
      <c r="E61" s="74" t="s">
        <v>172</v>
      </c>
      <c r="F61" s="19">
        <v>85.7</v>
      </c>
    </row>
    <row r="62" spans="1:6" ht="14.25">
      <c r="A62" s="7" t="s">
        <v>34</v>
      </c>
      <c r="B62" s="4" t="s">
        <v>30</v>
      </c>
      <c r="C62" s="4" t="s">
        <v>21</v>
      </c>
      <c r="D62" s="4" t="s">
        <v>22</v>
      </c>
      <c r="E62" s="72" t="s">
        <v>20</v>
      </c>
      <c r="F62" s="18">
        <f>F63</f>
        <v>151.10000000000002</v>
      </c>
    </row>
    <row r="63" spans="1:6" ht="12.75">
      <c r="A63" s="17" t="s">
        <v>5</v>
      </c>
      <c r="B63" s="5" t="s">
        <v>30</v>
      </c>
      <c r="C63" s="11" t="s">
        <v>25</v>
      </c>
      <c r="D63" s="5" t="s">
        <v>22</v>
      </c>
      <c r="E63" s="73" t="s">
        <v>20</v>
      </c>
      <c r="F63" s="19">
        <f>F64</f>
        <v>151.10000000000002</v>
      </c>
    </row>
    <row r="64" spans="1:6" ht="12.75">
      <c r="A64" s="17" t="s">
        <v>7</v>
      </c>
      <c r="B64" s="5" t="s">
        <v>30</v>
      </c>
      <c r="C64" s="11" t="s">
        <v>25</v>
      </c>
      <c r="D64" s="5" t="s">
        <v>8</v>
      </c>
      <c r="E64" s="73"/>
      <c r="F64" s="19">
        <f>F65</f>
        <v>151.10000000000002</v>
      </c>
    </row>
    <row r="65" spans="1:6" ht="25.5">
      <c r="A65" s="10" t="s">
        <v>2</v>
      </c>
      <c r="B65" s="5" t="s">
        <v>30</v>
      </c>
      <c r="C65" s="11" t="s">
        <v>25</v>
      </c>
      <c r="D65" s="5" t="s">
        <v>6</v>
      </c>
      <c r="E65" s="73" t="s">
        <v>20</v>
      </c>
      <c r="F65" s="19">
        <f>SUM(F66:F67)</f>
        <v>151.10000000000002</v>
      </c>
    </row>
    <row r="66" spans="1:6" ht="15">
      <c r="A66" s="114" t="s">
        <v>159</v>
      </c>
      <c r="B66" s="5" t="s">
        <v>30</v>
      </c>
      <c r="C66" s="11" t="s">
        <v>25</v>
      </c>
      <c r="D66" s="5" t="s">
        <v>6</v>
      </c>
      <c r="E66" s="73">
        <v>121</v>
      </c>
      <c r="F66" s="21">
        <v>149.8</v>
      </c>
    </row>
    <row r="67" spans="1:6" ht="23.25" customHeight="1">
      <c r="A67" s="115" t="s">
        <v>161</v>
      </c>
      <c r="B67" s="5" t="s">
        <v>30</v>
      </c>
      <c r="C67" s="11" t="s">
        <v>25</v>
      </c>
      <c r="D67" s="5" t="s">
        <v>6</v>
      </c>
      <c r="E67" s="73">
        <v>244</v>
      </c>
      <c r="F67" s="21">
        <v>1.3</v>
      </c>
    </row>
    <row r="68" spans="1:6" ht="14.25">
      <c r="A68" s="7" t="s">
        <v>113</v>
      </c>
      <c r="B68" s="16" t="s">
        <v>25</v>
      </c>
      <c r="C68" s="4" t="s">
        <v>21</v>
      </c>
      <c r="D68" s="4" t="s">
        <v>22</v>
      </c>
      <c r="E68" s="43"/>
      <c r="F68" s="98">
        <f>F69</f>
        <v>45.5</v>
      </c>
    </row>
    <row r="69" spans="1:6" s="83" customFormat="1" ht="27" customHeight="1">
      <c r="A69" s="90" t="s">
        <v>114</v>
      </c>
      <c r="B69" s="91" t="s">
        <v>25</v>
      </c>
      <c r="C69" s="91" t="s">
        <v>99</v>
      </c>
      <c r="D69" s="4"/>
      <c r="E69" s="4"/>
      <c r="F69" s="98">
        <f>F70+F72</f>
        <v>45.5</v>
      </c>
    </row>
    <row r="70" spans="1:6" s="83" customFormat="1" ht="27" customHeight="1">
      <c r="A70" s="9" t="s">
        <v>198</v>
      </c>
      <c r="B70" s="92" t="s">
        <v>25</v>
      </c>
      <c r="C70" s="92" t="s">
        <v>99</v>
      </c>
      <c r="D70" s="5" t="s">
        <v>197</v>
      </c>
      <c r="E70" s="4"/>
      <c r="F70" s="98">
        <f>F71</f>
        <v>10</v>
      </c>
    </row>
    <row r="71" spans="1:6" s="83" customFormat="1" ht="31.5" customHeight="1">
      <c r="A71" s="115" t="s">
        <v>161</v>
      </c>
      <c r="B71" s="92" t="s">
        <v>25</v>
      </c>
      <c r="C71" s="92" t="s">
        <v>99</v>
      </c>
      <c r="D71" s="5" t="s">
        <v>197</v>
      </c>
      <c r="E71" s="5">
        <v>244</v>
      </c>
      <c r="F71" s="97">
        <v>10</v>
      </c>
    </row>
    <row r="72" spans="1:6" ht="12.75">
      <c r="A72" s="93" t="s">
        <v>127</v>
      </c>
      <c r="B72" s="92" t="s">
        <v>25</v>
      </c>
      <c r="C72" s="92" t="s">
        <v>99</v>
      </c>
      <c r="D72" s="5" t="s">
        <v>126</v>
      </c>
      <c r="E72" s="5"/>
      <c r="F72" s="97">
        <f>F73</f>
        <v>35.5</v>
      </c>
    </row>
    <row r="73" spans="1:6" ht="36">
      <c r="A73" s="94" t="s">
        <v>128</v>
      </c>
      <c r="B73" s="92" t="s">
        <v>25</v>
      </c>
      <c r="C73" s="92" t="s">
        <v>99</v>
      </c>
      <c r="D73" s="5" t="s">
        <v>118</v>
      </c>
      <c r="E73" s="5"/>
      <c r="F73" s="97">
        <f>F74</f>
        <v>35.5</v>
      </c>
    </row>
    <row r="74" spans="1:6" ht="12.75">
      <c r="A74" s="69" t="s">
        <v>91</v>
      </c>
      <c r="B74" s="92" t="s">
        <v>25</v>
      </c>
      <c r="C74" s="92" t="s">
        <v>99</v>
      </c>
      <c r="D74" s="37" t="s">
        <v>92</v>
      </c>
      <c r="E74" s="78" t="s">
        <v>167</v>
      </c>
      <c r="F74" s="97">
        <v>35.5</v>
      </c>
    </row>
    <row r="75" spans="1:6" s="83" customFormat="1" ht="16.5" customHeight="1">
      <c r="A75" s="15" t="s">
        <v>124</v>
      </c>
      <c r="B75" s="16" t="s">
        <v>32</v>
      </c>
      <c r="C75" s="16"/>
      <c r="D75" s="4"/>
      <c r="E75" s="125"/>
      <c r="F75" s="98">
        <f>F76+F78+F85</f>
        <v>3976.5999999999995</v>
      </c>
    </row>
    <row r="76" spans="1:6" s="83" customFormat="1" ht="16.5" customHeight="1">
      <c r="A76" s="9" t="s">
        <v>227</v>
      </c>
      <c r="B76" s="16" t="s">
        <v>32</v>
      </c>
      <c r="C76" s="16" t="s">
        <v>33</v>
      </c>
      <c r="D76" s="4"/>
      <c r="E76" s="125"/>
      <c r="F76" s="98">
        <f>F77</f>
        <v>0</v>
      </c>
    </row>
    <row r="77" spans="1:6" s="83" customFormat="1" ht="45.75" customHeight="1">
      <c r="A77" s="10" t="s">
        <v>228</v>
      </c>
      <c r="B77" s="11" t="s">
        <v>32</v>
      </c>
      <c r="C77" s="11" t="s">
        <v>33</v>
      </c>
      <c r="D77" s="5">
        <v>5208300</v>
      </c>
      <c r="E77" s="146">
        <v>244</v>
      </c>
      <c r="F77" s="97">
        <v>0</v>
      </c>
    </row>
    <row r="78" spans="1:6" s="83" customFormat="1" ht="16.5" customHeight="1">
      <c r="A78" s="9" t="s">
        <v>125</v>
      </c>
      <c r="B78" s="16" t="s">
        <v>32</v>
      </c>
      <c r="C78" s="16" t="s">
        <v>99</v>
      </c>
      <c r="D78" s="4"/>
      <c r="E78" s="125"/>
      <c r="F78" s="98">
        <f>F79+F84</f>
        <v>3958.8999999999996</v>
      </c>
    </row>
    <row r="79" spans="1:6" s="83" customFormat="1" ht="12.75">
      <c r="A79" s="17" t="s">
        <v>177</v>
      </c>
      <c r="B79" s="11" t="s">
        <v>32</v>
      </c>
      <c r="C79" s="11" t="s">
        <v>99</v>
      </c>
      <c r="D79" s="5" t="s">
        <v>140</v>
      </c>
      <c r="E79" s="123"/>
      <c r="F79" s="98">
        <f>F80+F82</f>
        <v>2303.1</v>
      </c>
    </row>
    <row r="80" spans="1:6" s="83" customFormat="1" ht="45">
      <c r="A80" s="113" t="s">
        <v>153</v>
      </c>
      <c r="B80" s="11" t="s">
        <v>32</v>
      </c>
      <c r="C80" s="11" t="s">
        <v>99</v>
      </c>
      <c r="D80" s="124" t="s">
        <v>154</v>
      </c>
      <c r="E80" s="123"/>
      <c r="F80" s="97">
        <f>F81</f>
        <v>973.3</v>
      </c>
    </row>
    <row r="81" spans="1:6" s="83" customFormat="1" ht="12.75">
      <c r="A81" s="17" t="s">
        <v>161</v>
      </c>
      <c r="B81" s="11" t="s">
        <v>32</v>
      </c>
      <c r="C81" s="11" t="s">
        <v>99</v>
      </c>
      <c r="D81" s="124" t="s">
        <v>154</v>
      </c>
      <c r="E81" s="73">
        <v>244</v>
      </c>
      <c r="F81" s="97">
        <v>973.3</v>
      </c>
    </row>
    <row r="82" spans="1:6" s="83" customFormat="1" ht="30">
      <c r="A82" s="147" t="s">
        <v>199</v>
      </c>
      <c r="B82" s="11" t="s">
        <v>32</v>
      </c>
      <c r="C82" s="11" t="s">
        <v>99</v>
      </c>
      <c r="D82" s="124" t="s">
        <v>200</v>
      </c>
      <c r="E82" s="73"/>
      <c r="F82" s="97">
        <f>F83</f>
        <v>1329.8</v>
      </c>
    </row>
    <row r="83" spans="1:6" s="83" customFormat="1" ht="12.75">
      <c r="A83" s="17" t="s">
        <v>161</v>
      </c>
      <c r="B83" s="11" t="s">
        <v>32</v>
      </c>
      <c r="C83" s="11" t="s">
        <v>99</v>
      </c>
      <c r="D83" s="124" t="s">
        <v>200</v>
      </c>
      <c r="E83" s="73">
        <v>244</v>
      </c>
      <c r="F83" s="97">
        <v>1329.8</v>
      </c>
    </row>
    <row r="84" spans="1:6" s="83" customFormat="1" ht="30.75" customHeight="1">
      <c r="A84" s="90" t="s">
        <v>217</v>
      </c>
      <c r="B84" s="11" t="s">
        <v>32</v>
      </c>
      <c r="C84" s="11" t="s">
        <v>99</v>
      </c>
      <c r="D84" s="124" t="s">
        <v>218</v>
      </c>
      <c r="E84" s="73">
        <v>244</v>
      </c>
      <c r="F84" s="97">
        <v>1655.8</v>
      </c>
    </row>
    <row r="85" spans="1:6" s="83" customFormat="1" ht="12.75">
      <c r="A85" s="133" t="s">
        <v>185</v>
      </c>
      <c r="B85" s="134" t="s">
        <v>32</v>
      </c>
      <c r="C85" s="134" t="s">
        <v>186</v>
      </c>
      <c r="D85" s="124"/>
      <c r="E85" s="73"/>
      <c r="F85" s="97">
        <f>F86</f>
        <v>17.7</v>
      </c>
    </row>
    <row r="86" spans="1:6" s="83" customFormat="1" ht="36">
      <c r="A86" s="94" t="s">
        <v>128</v>
      </c>
      <c r="B86" s="11" t="s">
        <v>32</v>
      </c>
      <c r="C86" s="11" t="s">
        <v>186</v>
      </c>
      <c r="D86" s="124" t="s">
        <v>118</v>
      </c>
      <c r="E86" s="73"/>
      <c r="F86" s="97">
        <f>F87</f>
        <v>17.7</v>
      </c>
    </row>
    <row r="87" spans="1:6" s="83" customFormat="1" ht="12.75">
      <c r="A87" s="137" t="s">
        <v>100</v>
      </c>
      <c r="B87" s="11" t="s">
        <v>32</v>
      </c>
      <c r="C87" s="11" t="s">
        <v>186</v>
      </c>
      <c r="D87" s="124" t="s">
        <v>210</v>
      </c>
      <c r="E87" s="73">
        <v>540</v>
      </c>
      <c r="F87" s="97">
        <v>17.7</v>
      </c>
    </row>
    <row r="88" spans="1:6" ht="14.25">
      <c r="A88" s="7" t="s">
        <v>35</v>
      </c>
      <c r="B88" s="4" t="s">
        <v>33</v>
      </c>
      <c r="C88" s="4" t="s">
        <v>21</v>
      </c>
      <c r="D88" s="4" t="s">
        <v>22</v>
      </c>
      <c r="E88" s="72" t="s">
        <v>20</v>
      </c>
      <c r="F88" s="99">
        <f>F89+F102+F112+F116</f>
        <v>9302.7</v>
      </c>
    </row>
    <row r="89" spans="1:6" ht="12.75">
      <c r="A89" s="15" t="s">
        <v>36</v>
      </c>
      <c r="B89" s="4" t="s">
        <v>33</v>
      </c>
      <c r="C89" s="4" t="s">
        <v>24</v>
      </c>
      <c r="D89" s="4" t="s">
        <v>22</v>
      </c>
      <c r="E89" s="72" t="s">
        <v>20</v>
      </c>
      <c r="F89" s="18">
        <f>F92+F90</f>
        <v>1330.3</v>
      </c>
    </row>
    <row r="90" spans="1:6" ht="12.75">
      <c r="A90" s="9" t="s">
        <v>203</v>
      </c>
      <c r="B90" s="5" t="s">
        <v>33</v>
      </c>
      <c r="C90" s="5" t="s">
        <v>24</v>
      </c>
      <c r="D90" s="5" t="s">
        <v>202</v>
      </c>
      <c r="E90" s="72"/>
      <c r="F90" s="19">
        <f>F91</f>
        <v>12.3</v>
      </c>
    </row>
    <row r="91" spans="1:6" ht="31.5">
      <c r="A91" s="115" t="s">
        <v>161</v>
      </c>
      <c r="B91" s="5" t="s">
        <v>33</v>
      </c>
      <c r="C91" s="5" t="s">
        <v>24</v>
      </c>
      <c r="D91" s="5" t="s">
        <v>202</v>
      </c>
      <c r="E91" s="73">
        <v>244</v>
      </c>
      <c r="F91" s="19">
        <v>12.3</v>
      </c>
    </row>
    <row r="92" spans="1:6" ht="12.75">
      <c r="A92" s="17" t="s">
        <v>177</v>
      </c>
      <c r="B92" s="5" t="s">
        <v>33</v>
      </c>
      <c r="C92" s="5" t="s">
        <v>24</v>
      </c>
      <c r="D92" s="5" t="s">
        <v>140</v>
      </c>
      <c r="E92" s="73"/>
      <c r="F92" s="19">
        <f>F93+F95+F98+F100</f>
        <v>1318</v>
      </c>
    </row>
    <row r="93" spans="1:6" ht="45">
      <c r="A93" s="113" t="s">
        <v>155</v>
      </c>
      <c r="B93" s="5" t="s">
        <v>33</v>
      </c>
      <c r="C93" s="5" t="s">
        <v>24</v>
      </c>
      <c r="D93" s="5" t="s">
        <v>156</v>
      </c>
      <c r="E93" s="73"/>
      <c r="F93" s="19">
        <f>F94</f>
        <v>90.2</v>
      </c>
    </row>
    <row r="94" spans="1:6" ht="12.75">
      <c r="A94" s="17" t="s">
        <v>161</v>
      </c>
      <c r="B94" s="5" t="s">
        <v>33</v>
      </c>
      <c r="C94" s="5" t="s">
        <v>24</v>
      </c>
      <c r="D94" s="5" t="s">
        <v>156</v>
      </c>
      <c r="E94" s="73">
        <v>244</v>
      </c>
      <c r="F94" s="19">
        <v>90.2</v>
      </c>
    </row>
    <row r="95" spans="1:6" ht="45">
      <c r="A95" s="113" t="s">
        <v>157</v>
      </c>
      <c r="B95" s="5" t="s">
        <v>33</v>
      </c>
      <c r="C95" s="5" t="s">
        <v>24</v>
      </c>
      <c r="D95" s="5" t="s">
        <v>158</v>
      </c>
      <c r="E95" s="73"/>
      <c r="F95" s="19">
        <f>F96+F97</f>
        <v>199.2</v>
      </c>
    </row>
    <row r="96" spans="1:6" ht="30" hidden="1">
      <c r="A96" s="113" t="s">
        <v>201</v>
      </c>
      <c r="B96" s="5" t="s">
        <v>33</v>
      </c>
      <c r="C96" s="5" t="s">
        <v>24</v>
      </c>
      <c r="D96" s="5" t="s">
        <v>158</v>
      </c>
      <c r="E96" s="73">
        <v>243</v>
      </c>
      <c r="F96" s="19"/>
    </row>
    <row r="97" spans="1:6" ht="12.75">
      <c r="A97" s="17" t="s">
        <v>161</v>
      </c>
      <c r="B97" s="5" t="s">
        <v>33</v>
      </c>
      <c r="C97" s="5" t="s">
        <v>24</v>
      </c>
      <c r="D97" s="5" t="s">
        <v>158</v>
      </c>
      <c r="E97" s="73">
        <v>244</v>
      </c>
      <c r="F97" s="19">
        <v>199.2</v>
      </c>
    </row>
    <row r="98" spans="1:6" ht="45.75" customHeight="1">
      <c r="A98" s="113" t="s">
        <v>225</v>
      </c>
      <c r="B98" s="5" t="s">
        <v>33</v>
      </c>
      <c r="C98" s="5" t="s">
        <v>24</v>
      </c>
      <c r="D98" s="5" t="s">
        <v>226</v>
      </c>
      <c r="E98" s="73"/>
      <c r="F98" s="19">
        <f>F99</f>
        <v>425.8</v>
      </c>
    </row>
    <row r="99" spans="1:6" ht="30">
      <c r="A99" s="113" t="s">
        <v>201</v>
      </c>
      <c r="B99" s="5" t="s">
        <v>33</v>
      </c>
      <c r="C99" s="5" t="s">
        <v>24</v>
      </c>
      <c r="D99" s="5" t="s">
        <v>226</v>
      </c>
      <c r="E99" s="73">
        <v>244</v>
      </c>
      <c r="F99" s="19">
        <v>425.8</v>
      </c>
    </row>
    <row r="100" spans="1:6" ht="30">
      <c r="A100" s="113" t="s">
        <v>223</v>
      </c>
      <c r="B100" s="5" t="s">
        <v>33</v>
      </c>
      <c r="C100" s="5" t="s">
        <v>24</v>
      </c>
      <c r="D100" s="5" t="s">
        <v>224</v>
      </c>
      <c r="E100" s="73"/>
      <c r="F100" s="19">
        <f>F101</f>
        <v>602.8</v>
      </c>
    </row>
    <row r="101" spans="1:6" ht="30">
      <c r="A101" s="113" t="s">
        <v>201</v>
      </c>
      <c r="B101" s="5" t="s">
        <v>33</v>
      </c>
      <c r="C101" s="5" t="s">
        <v>24</v>
      </c>
      <c r="D101" s="5" t="s">
        <v>224</v>
      </c>
      <c r="E101" s="73">
        <v>244</v>
      </c>
      <c r="F101" s="19">
        <v>602.8</v>
      </c>
    </row>
    <row r="102" spans="1:6" ht="16.5" customHeight="1">
      <c r="A102" s="17" t="s">
        <v>161</v>
      </c>
      <c r="B102" s="4" t="s">
        <v>33</v>
      </c>
      <c r="C102" s="16" t="s">
        <v>30</v>
      </c>
      <c r="D102" s="4"/>
      <c r="E102" s="72"/>
      <c r="F102" s="18">
        <f>F103+F107+F110</f>
        <v>3862.9</v>
      </c>
    </row>
    <row r="103" spans="1:6" ht="15.75" customHeight="1">
      <c r="A103" s="10" t="s">
        <v>13</v>
      </c>
      <c r="B103" s="5" t="s">
        <v>33</v>
      </c>
      <c r="C103" s="11" t="s">
        <v>30</v>
      </c>
      <c r="D103" s="5" t="s">
        <v>9</v>
      </c>
      <c r="E103" s="5"/>
      <c r="F103" s="19">
        <f>F104</f>
        <v>63.3</v>
      </c>
    </row>
    <row r="104" spans="1:6" ht="12.75">
      <c r="A104" s="10" t="s">
        <v>115</v>
      </c>
      <c r="B104" s="5" t="s">
        <v>33</v>
      </c>
      <c r="C104" s="11" t="s">
        <v>30</v>
      </c>
      <c r="D104" s="5" t="s">
        <v>116</v>
      </c>
      <c r="E104" s="73"/>
      <c r="F104" s="19">
        <f>F105+F106</f>
        <v>63.3</v>
      </c>
    </row>
    <row r="105" spans="1:6" ht="12.75">
      <c r="A105" s="17" t="s">
        <v>161</v>
      </c>
      <c r="B105" s="5" t="s">
        <v>33</v>
      </c>
      <c r="C105" s="11" t="s">
        <v>30</v>
      </c>
      <c r="D105" s="5" t="s">
        <v>116</v>
      </c>
      <c r="E105" s="73">
        <v>244</v>
      </c>
      <c r="F105" s="19">
        <v>63.3</v>
      </c>
    </row>
    <row r="106" spans="1:6" ht="12.75" hidden="1">
      <c r="A106" s="10" t="s">
        <v>0</v>
      </c>
      <c r="B106" s="5" t="s">
        <v>33</v>
      </c>
      <c r="C106" s="11" t="s">
        <v>30</v>
      </c>
      <c r="D106" s="5" t="s">
        <v>116</v>
      </c>
      <c r="E106" s="73">
        <v>500</v>
      </c>
      <c r="F106" s="19"/>
    </row>
    <row r="107" spans="1:6" ht="12.75">
      <c r="A107" s="17" t="s">
        <v>177</v>
      </c>
      <c r="B107" s="5" t="s">
        <v>33</v>
      </c>
      <c r="C107" s="5">
        <v>2</v>
      </c>
      <c r="D107" s="5" t="s">
        <v>140</v>
      </c>
      <c r="E107" s="73"/>
      <c r="F107" s="19">
        <f>F108</f>
        <v>78.6</v>
      </c>
    </row>
    <row r="108" spans="1:6" ht="38.25">
      <c r="A108" s="9" t="s">
        <v>204</v>
      </c>
      <c r="B108" s="5" t="s">
        <v>33</v>
      </c>
      <c r="C108" s="11" t="s">
        <v>30</v>
      </c>
      <c r="D108" s="5" t="s">
        <v>205</v>
      </c>
      <c r="E108" s="73"/>
      <c r="F108" s="19">
        <f>F109</f>
        <v>78.6</v>
      </c>
    </row>
    <row r="109" spans="1:6" ht="12.75">
      <c r="A109" s="17" t="s">
        <v>161</v>
      </c>
      <c r="B109" s="5" t="s">
        <v>33</v>
      </c>
      <c r="C109" s="11" t="s">
        <v>30</v>
      </c>
      <c r="D109" s="5" t="s">
        <v>205</v>
      </c>
      <c r="E109" s="73">
        <v>244</v>
      </c>
      <c r="F109" s="19">
        <v>78.6</v>
      </c>
    </row>
    <row r="110" spans="1:6" ht="25.5">
      <c r="A110" s="9" t="s">
        <v>212</v>
      </c>
      <c r="B110" s="5" t="s">
        <v>33</v>
      </c>
      <c r="C110" s="11" t="s">
        <v>30</v>
      </c>
      <c r="D110" s="5" t="s">
        <v>211</v>
      </c>
      <c r="E110" s="73"/>
      <c r="F110" s="19">
        <f>F111</f>
        <v>3721</v>
      </c>
    </row>
    <row r="111" spans="1:6" ht="12.75">
      <c r="A111" s="17" t="s">
        <v>161</v>
      </c>
      <c r="B111" s="5" t="s">
        <v>33</v>
      </c>
      <c r="C111" s="11" t="s">
        <v>30</v>
      </c>
      <c r="D111" s="5" t="s">
        <v>211</v>
      </c>
      <c r="E111" s="73">
        <v>244</v>
      </c>
      <c r="F111" s="19">
        <v>3721</v>
      </c>
    </row>
    <row r="112" spans="1:6" ht="12.75">
      <c r="A112" s="15" t="s">
        <v>14</v>
      </c>
      <c r="B112" s="4" t="s">
        <v>33</v>
      </c>
      <c r="C112" s="4" t="s">
        <v>25</v>
      </c>
      <c r="D112" s="4" t="s">
        <v>22</v>
      </c>
      <c r="E112" s="72" t="s">
        <v>20</v>
      </c>
      <c r="F112" s="18">
        <f>F113</f>
        <v>2604.9</v>
      </c>
    </row>
    <row r="113" spans="1:6" ht="12.75">
      <c r="A113" s="17" t="s">
        <v>177</v>
      </c>
      <c r="B113" s="11" t="s">
        <v>33</v>
      </c>
      <c r="C113" s="11" t="s">
        <v>25</v>
      </c>
      <c r="D113" s="5" t="s">
        <v>140</v>
      </c>
      <c r="E113" s="72"/>
      <c r="F113" s="19">
        <f>F114</f>
        <v>2604.9</v>
      </c>
    </row>
    <row r="114" spans="1:6" ht="45">
      <c r="A114" s="113" t="s">
        <v>153</v>
      </c>
      <c r="B114" s="11" t="s">
        <v>33</v>
      </c>
      <c r="C114" s="11" t="s">
        <v>25</v>
      </c>
      <c r="D114" s="124" t="s">
        <v>154</v>
      </c>
      <c r="E114" s="72"/>
      <c r="F114" s="19">
        <f>F115</f>
        <v>2604.9</v>
      </c>
    </row>
    <row r="115" spans="1:6" ht="12.75">
      <c r="A115" s="17" t="s">
        <v>161</v>
      </c>
      <c r="B115" s="11" t="s">
        <v>33</v>
      </c>
      <c r="C115" s="11" t="s">
        <v>25</v>
      </c>
      <c r="D115" s="124" t="s">
        <v>154</v>
      </c>
      <c r="E115" s="73">
        <v>244</v>
      </c>
      <c r="F115" s="19">
        <v>2604.9</v>
      </c>
    </row>
    <row r="116" spans="1:6" ht="12.75">
      <c r="A116" s="15" t="s">
        <v>179</v>
      </c>
      <c r="B116" s="4" t="s">
        <v>33</v>
      </c>
      <c r="C116" s="4" t="s">
        <v>33</v>
      </c>
      <c r="D116" s="4"/>
      <c r="E116" s="72"/>
      <c r="F116" s="18">
        <f>F117</f>
        <v>1504.6000000000001</v>
      </c>
    </row>
    <row r="117" spans="1:6" ht="15.75" customHeight="1">
      <c r="A117" s="10" t="s">
        <v>45</v>
      </c>
      <c r="B117" s="11" t="s">
        <v>33</v>
      </c>
      <c r="C117" s="11" t="s">
        <v>33</v>
      </c>
      <c r="D117" s="124" t="s">
        <v>180</v>
      </c>
      <c r="E117" s="73"/>
      <c r="F117" s="19">
        <f>SUM(F118:F120)</f>
        <v>1504.6000000000001</v>
      </c>
    </row>
    <row r="118" spans="1:6" ht="15.75">
      <c r="A118" s="115" t="s">
        <v>159</v>
      </c>
      <c r="B118" s="11" t="s">
        <v>33</v>
      </c>
      <c r="C118" s="11" t="s">
        <v>33</v>
      </c>
      <c r="D118" s="124" t="s">
        <v>180</v>
      </c>
      <c r="E118" s="73">
        <v>111</v>
      </c>
      <c r="F118" s="19">
        <v>1400.2</v>
      </c>
    </row>
    <row r="119" spans="1:6" ht="31.5">
      <c r="A119" s="115" t="s">
        <v>162</v>
      </c>
      <c r="B119" s="11" t="s">
        <v>33</v>
      </c>
      <c r="C119" s="11" t="s">
        <v>33</v>
      </c>
      <c r="D119" s="124" t="s">
        <v>180</v>
      </c>
      <c r="E119" s="73">
        <v>242</v>
      </c>
      <c r="F119" s="19">
        <v>40.5</v>
      </c>
    </row>
    <row r="120" spans="1:6" ht="14.25" customHeight="1">
      <c r="A120" s="17" t="s">
        <v>161</v>
      </c>
      <c r="B120" s="11" t="s">
        <v>33</v>
      </c>
      <c r="C120" s="11" t="s">
        <v>33</v>
      </c>
      <c r="D120" s="124" t="s">
        <v>180</v>
      </c>
      <c r="E120" s="73">
        <v>244</v>
      </c>
      <c r="F120" s="19">
        <v>63.9</v>
      </c>
    </row>
    <row r="121" spans="1:6" ht="14.25">
      <c r="A121" s="7" t="s">
        <v>130</v>
      </c>
      <c r="B121" s="32" t="s">
        <v>37</v>
      </c>
      <c r="C121" s="32"/>
      <c r="D121" s="31"/>
      <c r="E121" s="31"/>
      <c r="F121" s="82">
        <f>F122+F126</f>
        <v>102.5</v>
      </c>
    </row>
    <row r="122" spans="1:6" ht="12.75">
      <c r="A122" s="86" t="s">
        <v>111</v>
      </c>
      <c r="B122" s="16" t="s">
        <v>37</v>
      </c>
      <c r="C122" s="16" t="s">
        <v>33</v>
      </c>
      <c r="D122" s="4"/>
      <c r="E122" s="72"/>
      <c r="F122" s="18">
        <f>F123</f>
        <v>10</v>
      </c>
    </row>
    <row r="123" spans="1:6" ht="12.75">
      <c r="A123" s="17" t="s">
        <v>110</v>
      </c>
      <c r="B123" s="28" t="s">
        <v>10</v>
      </c>
      <c r="C123" s="28" t="s">
        <v>33</v>
      </c>
      <c r="D123" s="29" t="s">
        <v>108</v>
      </c>
      <c r="E123" s="72"/>
      <c r="F123" s="18">
        <f>F124</f>
        <v>10</v>
      </c>
    </row>
    <row r="124" spans="1:6" ht="12.75">
      <c r="A124" s="87" t="s">
        <v>109</v>
      </c>
      <c r="B124" s="28" t="s">
        <v>10</v>
      </c>
      <c r="C124" s="28" t="s">
        <v>33</v>
      </c>
      <c r="D124" s="29" t="s">
        <v>107</v>
      </c>
      <c r="E124" s="75"/>
      <c r="F124" s="19">
        <f>F125</f>
        <v>10</v>
      </c>
    </row>
    <row r="125" spans="1:6" ht="31.5">
      <c r="A125" s="115" t="s">
        <v>161</v>
      </c>
      <c r="B125" s="28" t="s">
        <v>10</v>
      </c>
      <c r="C125" s="28" t="s">
        <v>33</v>
      </c>
      <c r="D125" s="29" t="s">
        <v>107</v>
      </c>
      <c r="E125" s="75">
        <v>244</v>
      </c>
      <c r="F125" s="19">
        <v>10</v>
      </c>
    </row>
    <row r="126" spans="1:6" ht="12.75">
      <c r="A126" s="9" t="s">
        <v>138</v>
      </c>
      <c r="B126" s="32" t="s">
        <v>37</v>
      </c>
      <c r="C126" s="32" t="s">
        <v>37</v>
      </c>
      <c r="D126" s="31"/>
      <c r="E126" s="76"/>
      <c r="F126" s="82">
        <f>F127</f>
        <v>92.5</v>
      </c>
    </row>
    <row r="127" spans="1:6" ht="12.75">
      <c r="A127" s="100" t="s">
        <v>139</v>
      </c>
      <c r="B127" s="28" t="s">
        <v>37</v>
      </c>
      <c r="C127" s="28" t="s">
        <v>37</v>
      </c>
      <c r="D127" s="5" t="s">
        <v>140</v>
      </c>
      <c r="E127" s="75"/>
      <c r="F127" s="22">
        <f>F128</f>
        <v>92.5</v>
      </c>
    </row>
    <row r="128" spans="1:6" ht="25.5">
      <c r="A128" s="9" t="s">
        <v>207</v>
      </c>
      <c r="B128" s="28" t="s">
        <v>37</v>
      </c>
      <c r="C128" s="28" t="s">
        <v>37</v>
      </c>
      <c r="D128" s="5" t="s">
        <v>206</v>
      </c>
      <c r="E128" s="75"/>
      <c r="F128" s="19">
        <f>F129</f>
        <v>92.5</v>
      </c>
    </row>
    <row r="129" spans="1:6" ht="25.5">
      <c r="A129" s="10" t="s">
        <v>207</v>
      </c>
      <c r="B129" s="28" t="s">
        <v>37</v>
      </c>
      <c r="C129" s="28" t="s">
        <v>37</v>
      </c>
      <c r="D129" s="5" t="s">
        <v>206</v>
      </c>
      <c r="E129" s="75">
        <v>365</v>
      </c>
      <c r="F129" s="19">
        <v>92.5</v>
      </c>
    </row>
    <row r="130" spans="1:6" ht="14.25">
      <c r="A130" s="7" t="s">
        <v>132</v>
      </c>
      <c r="B130" s="32" t="s">
        <v>38</v>
      </c>
      <c r="C130" s="32"/>
      <c r="D130" s="31"/>
      <c r="E130" s="76"/>
      <c r="F130" s="18">
        <f>F131</f>
        <v>3941.5000000000005</v>
      </c>
    </row>
    <row r="131" spans="1:6" ht="12.75">
      <c r="A131" s="9" t="s">
        <v>39</v>
      </c>
      <c r="B131" s="4" t="s">
        <v>38</v>
      </c>
      <c r="C131" s="4" t="s">
        <v>24</v>
      </c>
      <c r="D131" s="4" t="s">
        <v>22</v>
      </c>
      <c r="E131" s="72" t="s">
        <v>20</v>
      </c>
      <c r="F131" s="18">
        <f>F132+F139+F142+F143+F149+F151+F153+F155</f>
        <v>3941.5000000000005</v>
      </c>
    </row>
    <row r="132" spans="1:6" ht="12.75">
      <c r="A132" s="9" t="s">
        <v>40</v>
      </c>
      <c r="B132" s="4" t="s">
        <v>38</v>
      </c>
      <c r="C132" s="4" t="s">
        <v>24</v>
      </c>
      <c r="D132" s="4" t="s">
        <v>11</v>
      </c>
      <c r="E132" s="72"/>
      <c r="F132" s="18">
        <f>F133</f>
        <v>3007.5000000000005</v>
      </c>
    </row>
    <row r="133" spans="1:6" ht="12.75">
      <c r="A133" s="10" t="s">
        <v>45</v>
      </c>
      <c r="B133" s="5" t="s">
        <v>38</v>
      </c>
      <c r="C133" s="5" t="s">
        <v>24</v>
      </c>
      <c r="D133" s="5" t="s">
        <v>44</v>
      </c>
      <c r="E133" s="73"/>
      <c r="F133" s="19">
        <f>F134+F135+F136+F138+F137</f>
        <v>3007.5000000000005</v>
      </c>
    </row>
    <row r="134" spans="1:6" ht="15" customHeight="1">
      <c r="A134" s="115" t="s">
        <v>159</v>
      </c>
      <c r="B134" s="5" t="s">
        <v>38</v>
      </c>
      <c r="C134" s="5" t="s">
        <v>24</v>
      </c>
      <c r="D134" s="5" t="s">
        <v>44</v>
      </c>
      <c r="E134" s="74" t="s">
        <v>181</v>
      </c>
      <c r="F134" s="19">
        <v>1673.3</v>
      </c>
    </row>
    <row r="135" spans="1:6" ht="12.75">
      <c r="A135" s="17" t="s">
        <v>162</v>
      </c>
      <c r="B135" s="5" t="s">
        <v>38</v>
      </c>
      <c r="C135" s="5" t="s">
        <v>24</v>
      </c>
      <c r="D135" s="5" t="s">
        <v>44</v>
      </c>
      <c r="E135" s="73">
        <v>242</v>
      </c>
      <c r="F135" s="19">
        <v>23.8</v>
      </c>
    </row>
    <row r="136" spans="1:6" ht="12.75">
      <c r="A136" s="17" t="s">
        <v>161</v>
      </c>
      <c r="B136" s="5" t="s">
        <v>38</v>
      </c>
      <c r="C136" s="5" t="s">
        <v>24</v>
      </c>
      <c r="D136" s="5" t="s">
        <v>44</v>
      </c>
      <c r="E136" s="73">
        <v>244</v>
      </c>
      <c r="F136" s="19">
        <v>1092.2</v>
      </c>
    </row>
    <row r="137" spans="1:6" ht="27.75" customHeight="1">
      <c r="A137" s="138" t="s">
        <v>163</v>
      </c>
      <c r="B137" s="5" t="s">
        <v>38</v>
      </c>
      <c r="C137" s="5" t="s">
        <v>24</v>
      </c>
      <c r="D137" s="5" t="s">
        <v>44</v>
      </c>
      <c r="E137" s="73">
        <v>321</v>
      </c>
      <c r="F137" s="19">
        <v>97.3</v>
      </c>
    </row>
    <row r="138" spans="1:6" ht="15.75">
      <c r="A138" s="115" t="s">
        <v>164</v>
      </c>
      <c r="B138" s="5" t="s">
        <v>38</v>
      </c>
      <c r="C138" s="5" t="s">
        <v>24</v>
      </c>
      <c r="D138" s="5" t="s">
        <v>44</v>
      </c>
      <c r="E138" s="73">
        <v>851</v>
      </c>
      <c r="F138" s="21">
        <v>120.9</v>
      </c>
    </row>
    <row r="139" spans="1:6" ht="25.5">
      <c r="A139" s="1" t="s">
        <v>46</v>
      </c>
      <c r="B139" s="25" t="s">
        <v>38</v>
      </c>
      <c r="C139" s="25" t="s">
        <v>24</v>
      </c>
      <c r="D139" s="25" t="s">
        <v>187</v>
      </c>
      <c r="E139" s="77"/>
      <c r="F139" s="34">
        <f>F140</f>
        <v>13.7</v>
      </c>
    </row>
    <row r="140" spans="1:6" ht="15.75">
      <c r="A140" s="115" t="s">
        <v>159</v>
      </c>
      <c r="B140" s="5" t="s">
        <v>38</v>
      </c>
      <c r="C140" s="5" t="s">
        <v>24</v>
      </c>
      <c r="D140" s="25" t="s">
        <v>187</v>
      </c>
      <c r="E140" s="74" t="s">
        <v>181</v>
      </c>
      <c r="F140" s="22">
        <v>13.7</v>
      </c>
    </row>
    <row r="141" spans="1:6" ht="15.75">
      <c r="A141" s="163" t="s">
        <v>232</v>
      </c>
      <c r="B141" s="25" t="s">
        <v>38</v>
      </c>
      <c r="C141" s="25" t="s">
        <v>24</v>
      </c>
      <c r="D141" s="25">
        <v>5227000</v>
      </c>
      <c r="E141" s="11"/>
      <c r="F141" s="22">
        <f>F142</f>
        <v>129.3</v>
      </c>
    </row>
    <row r="142" spans="1:6" ht="15.75">
      <c r="A142" s="115" t="s">
        <v>159</v>
      </c>
      <c r="B142" s="5" t="s">
        <v>38</v>
      </c>
      <c r="C142" s="5" t="s">
        <v>24</v>
      </c>
      <c r="D142" s="25">
        <v>5227000</v>
      </c>
      <c r="E142" s="11" t="s">
        <v>181</v>
      </c>
      <c r="F142" s="22">
        <v>129.3</v>
      </c>
    </row>
    <row r="143" spans="1:6" ht="12.75">
      <c r="A143" s="9" t="s">
        <v>93</v>
      </c>
      <c r="B143" s="31" t="s">
        <v>38</v>
      </c>
      <c r="C143" s="31" t="s">
        <v>24</v>
      </c>
      <c r="D143" s="31" t="s">
        <v>94</v>
      </c>
      <c r="E143" s="81"/>
      <c r="F143" s="82">
        <f>F144</f>
        <v>588.3</v>
      </c>
    </row>
    <row r="144" spans="1:6" ht="12.75">
      <c r="A144" s="10" t="s">
        <v>45</v>
      </c>
      <c r="B144" s="29" t="s">
        <v>38</v>
      </c>
      <c r="C144" s="29" t="s">
        <v>24</v>
      </c>
      <c r="D144" s="29" t="s">
        <v>95</v>
      </c>
      <c r="E144" s="80"/>
      <c r="F144" s="22">
        <f>F145+F146+F147+F148</f>
        <v>588.3</v>
      </c>
    </row>
    <row r="145" spans="1:6" ht="16.5" customHeight="1">
      <c r="A145" s="115" t="s">
        <v>159</v>
      </c>
      <c r="B145" s="25" t="s">
        <v>38</v>
      </c>
      <c r="C145" s="25" t="s">
        <v>24</v>
      </c>
      <c r="D145" s="36" t="s">
        <v>95</v>
      </c>
      <c r="E145" s="74" t="s">
        <v>181</v>
      </c>
      <c r="F145" s="34">
        <v>462</v>
      </c>
    </row>
    <row r="146" spans="1:6" ht="19.5" customHeight="1">
      <c r="A146" s="10" t="s">
        <v>162</v>
      </c>
      <c r="B146" s="25" t="s">
        <v>38</v>
      </c>
      <c r="C146" s="25" t="s">
        <v>24</v>
      </c>
      <c r="D146" s="36" t="s">
        <v>95</v>
      </c>
      <c r="E146" s="73">
        <v>242</v>
      </c>
      <c r="F146" s="34">
        <v>12.7</v>
      </c>
    </row>
    <row r="147" spans="1:6" ht="12.75">
      <c r="A147" s="10" t="s">
        <v>161</v>
      </c>
      <c r="B147" s="25" t="s">
        <v>38</v>
      </c>
      <c r="C147" s="25" t="s">
        <v>24</v>
      </c>
      <c r="D147" s="36" t="s">
        <v>95</v>
      </c>
      <c r="E147" s="73">
        <v>244</v>
      </c>
      <c r="F147" s="34">
        <v>47.2</v>
      </c>
    </row>
    <row r="148" spans="1:6" ht="30" customHeight="1">
      <c r="A148" s="10" t="s">
        <v>163</v>
      </c>
      <c r="B148" s="25" t="s">
        <v>38</v>
      </c>
      <c r="C148" s="25" t="s">
        <v>24</v>
      </c>
      <c r="D148" s="36" t="s">
        <v>95</v>
      </c>
      <c r="E148" s="73">
        <v>321</v>
      </c>
      <c r="F148" s="34">
        <v>66.4</v>
      </c>
    </row>
    <row r="149" spans="1:6" ht="27">
      <c r="A149" s="126" t="s">
        <v>46</v>
      </c>
      <c r="B149" s="127" t="s">
        <v>38</v>
      </c>
      <c r="C149" s="127" t="s">
        <v>24</v>
      </c>
      <c r="D149" s="25" t="s">
        <v>187</v>
      </c>
      <c r="E149" s="129"/>
      <c r="F149" s="130">
        <f>F150</f>
        <v>4.6</v>
      </c>
    </row>
    <row r="150" spans="1:6" ht="15.75">
      <c r="A150" s="115" t="s">
        <v>159</v>
      </c>
      <c r="B150" s="5" t="s">
        <v>38</v>
      </c>
      <c r="C150" s="5" t="s">
        <v>24</v>
      </c>
      <c r="D150" s="25" t="s">
        <v>187</v>
      </c>
      <c r="E150" s="74" t="s">
        <v>181</v>
      </c>
      <c r="F150" s="22">
        <v>4.6</v>
      </c>
    </row>
    <row r="151" spans="1:6" ht="13.5">
      <c r="A151" s="131" t="s">
        <v>98</v>
      </c>
      <c r="B151" s="127" t="s">
        <v>38</v>
      </c>
      <c r="C151" s="127" t="s">
        <v>24</v>
      </c>
      <c r="D151" s="128" t="s">
        <v>188</v>
      </c>
      <c r="E151" s="129"/>
      <c r="F151" s="130">
        <f>F152</f>
        <v>14</v>
      </c>
    </row>
    <row r="152" spans="1:6" ht="15.75">
      <c r="A152" s="115" t="s">
        <v>159</v>
      </c>
      <c r="B152" s="5" t="s">
        <v>38</v>
      </c>
      <c r="C152" s="5" t="s">
        <v>24</v>
      </c>
      <c r="D152" s="128" t="s">
        <v>188</v>
      </c>
      <c r="E152" s="74" t="s">
        <v>181</v>
      </c>
      <c r="F152" s="22">
        <v>14</v>
      </c>
    </row>
    <row r="153" spans="1:6" ht="30" customHeight="1">
      <c r="A153" s="132" t="s">
        <v>184</v>
      </c>
      <c r="B153" s="5" t="s">
        <v>38</v>
      </c>
      <c r="C153" s="5" t="s">
        <v>24</v>
      </c>
      <c r="D153" s="36" t="s">
        <v>189</v>
      </c>
      <c r="E153" s="74"/>
      <c r="F153" s="22">
        <f>F154</f>
        <v>164.8</v>
      </c>
    </row>
    <row r="154" spans="1:6" ht="31.5">
      <c r="A154" s="115" t="s">
        <v>163</v>
      </c>
      <c r="B154" s="5" t="s">
        <v>38</v>
      </c>
      <c r="C154" s="5" t="s">
        <v>24</v>
      </c>
      <c r="D154" s="36" t="s">
        <v>189</v>
      </c>
      <c r="E154" s="74" t="s">
        <v>182</v>
      </c>
      <c r="F154" s="22">
        <v>164.8</v>
      </c>
    </row>
    <row r="155" spans="1:6" ht="15.75" customHeight="1">
      <c r="A155" s="164" t="s">
        <v>233</v>
      </c>
      <c r="B155" s="5" t="s">
        <v>38</v>
      </c>
      <c r="C155" s="5" t="s">
        <v>24</v>
      </c>
      <c r="D155" s="36">
        <v>4400200</v>
      </c>
      <c r="E155" s="74"/>
      <c r="F155" s="22">
        <f>F156</f>
        <v>19.3</v>
      </c>
    </row>
    <row r="156" spans="1:6" ht="12.75">
      <c r="A156" s="10" t="s">
        <v>161</v>
      </c>
      <c r="B156" s="5" t="s">
        <v>38</v>
      </c>
      <c r="C156" s="5" t="s">
        <v>24</v>
      </c>
      <c r="D156" s="36">
        <v>4400200</v>
      </c>
      <c r="E156" s="74" t="s">
        <v>172</v>
      </c>
      <c r="F156" s="22">
        <v>19.3</v>
      </c>
    </row>
    <row r="157" spans="1:6" ht="14.25">
      <c r="A157" s="7" t="s">
        <v>141</v>
      </c>
      <c r="B157" s="32">
        <v>11</v>
      </c>
      <c r="C157" s="32"/>
      <c r="D157" s="31"/>
      <c r="E157" s="76"/>
      <c r="F157" s="18">
        <f>F158</f>
        <v>2599.7999999999997</v>
      </c>
    </row>
    <row r="158" spans="1:6" ht="12.75">
      <c r="A158" s="9" t="s">
        <v>142</v>
      </c>
      <c r="B158" s="4">
        <v>11</v>
      </c>
      <c r="C158" s="4" t="s">
        <v>24</v>
      </c>
      <c r="D158" s="4"/>
      <c r="E158" s="72"/>
      <c r="F158" s="18">
        <f>F159+F167</f>
        <v>2599.7999999999997</v>
      </c>
    </row>
    <row r="159" spans="1:6" ht="12.75">
      <c r="A159" s="10" t="s">
        <v>144</v>
      </c>
      <c r="B159" s="5">
        <v>11</v>
      </c>
      <c r="C159" s="5" t="s">
        <v>24</v>
      </c>
      <c r="D159" s="11" t="s">
        <v>145</v>
      </c>
      <c r="E159" s="5"/>
      <c r="F159" s="22">
        <f>F160</f>
        <v>2581.1</v>
      </c>
    </row>
    <row r="160" spans="1:6" ht="12.75">
      <c r="A160" s="10" t="s">
        <v>45</v>
      </c>
      <c r="B160" s="5">
        <v>11</v>
      </c>
      <c r="C160" s="5" t="s">
        <v>24</v>
      </c>
      <c r="D160" s="11" t="s">
        <v>146</v>
      </c>
      <c r="E160" s="5"/>
      <c r="F160" s="22">
        <f>SUM(F161:F166)</f>
        <v>2581.1</v>
      </c>
    </row>
    <row r="161" spans="1:6" ht="15" customHeight="1">
      <c r="A161" s="115" t="s">
        <v>159</v>
      </c>
      <c r="B161" s="5">
        <v>11</v>
      </c>
      <c r="C161" s="5" t="s">
        <v>24</v>
      </c>
      <c r="D161" s="11" t="s">
        <v>146</v>
      </c>
      <c r="E161" s="74" t="s">
        <v>181</v>
      </c>
      <c r="F161" s="19">
        <v>2221.5</v>
      </c>
    </row>
    <row r="162" spans="1:6" ht="15" customHeight="1">
      <c r="A162" s="114" t="s">
        <v>160</v>
      </c>
      <c r="B162" s="5">
        <v>11</v>
      </c>
      <c r="C162" s="5" t="s">
        <v>24</v>
      </c>
      <c r="D162" s="11" t="s">
        <v>146</v>
      </c>
      <c r="E162" s="73">
        <v>112</v>
      </c>
      <c r="F162" s="19">
        <v>3.2</v>
      </c>
    </row>
    <row r="163" spans="1:6" ht="31.5">
      <c r="A163" s="115" t="s">
        <v>162</v>
      </c>
      <c r="B163" s="5">
        <v>11</v>
      </c>
      <c r="C163" s="5" t="s">
        <v>24</v>
      </c>
      <c r="D163" s="11" t="s">
        <v>146</v>
      </c>
      <c r="E163" s="73">
        <v>242</v>
      </c>
      <c r="F163" s="19">
        <v>12.6</v>
      </c>
    </row>
    <row r="164" spans="1:6" ht="31.5">
      <c r="A164" s="115" t="s">
        <v>161</v>
      </c>
      <c r="B164" s="5">
        <v>11</v>
      </c>
      <c r="C164" s="5" t="s">
        <v>24</v>
      </c>
      <c r="D164" s="11" t="s">
        <v>146</v>
      </c>
      <c r="E164" s="73">
        <v>244</v>
      </c>
      <c r="F164" s="19">
        <v>327.8</v>
      </c>
    </row>
    <row r="165" spans="1:6" ht="24">
      <c r="A165" s="138" t="s">
        <v>163</v>
      </c>
      <c r="B165" s="5">
        <v>11</v>
      </c>
      <c r="C165" s="5" t="s">
        <v>24</v>
      </c>
      <c r="D165" s="11" t="s">
        <v>146</v>
      </c>
      <c r="E165" s="73">
        <v>321</v>
      </c>
      <c r="F165" s="19">
        <v>14.7</v>
      </c>
    </row>
    <row r="166" spans="1:6" ht="15.75">
      <c r="A166" s="115" t="s">
        <v>164</v>
      </c>
      <c r="B166" s="5">
        <v>11</v>
      </c>
      <c r="C166" s="5" t="s">
        <v>24</v>
      </c>
      <c r="D166" s="11" t="s">
        <v>146</v>
      </c>
      <c r="E166" s="73">
        <v>851</v>
      </c>
      <c r="F166" s="21">
        <v>1.3</v>
      </c>
    </row>
    <row r="167" spans="1:6" ht="25.5">
      <c r="A167" s="1" t="s">
        <v>46</v>
      </c>
      <c r="B167" s="5">
        <v>11</v>
      </c>
      <c r="C167" s="5" t="s">
        <v>24</v>
      </c>
      <c r="D167" s="25" t="s">
        <v>187</v>
      </c>
      <c r="E167" s="77"/>
      <c r="F167" s="34">
        <f>F168</f>
        <v>18.7</v>
      </c>
    </row>
    <row r="168" spans="1:6" ht="15.75">
      <c r="A168" s="115" t="s">
        <v>159</v>
      </c>
      <c r="B168" s="5">
        <v>11</v>
      </c>
      <c r="C168" s="5" t="s">
        <v>24</v>
      </c>
      <c r="D168" s="25" t="s">
        <v>187</v>
      </c>
      <c r="E168" s="74" t="s">
        <v>181</v>
      </c>
      <c r="F168" s="22">
        <v>18.7</v>
      </c>
    </row>
    <row r="169" ht="12.75">
      <c r="F169" s="79">
        <f>F11+F62+F68+F75+F88+F121+F130+F157</f>
        <v>26671.7</v>
      </c>
    </row>
    <row r="171" spans="5:6" ht="12.75">
      <c r="E171" s="84" t="s">
        <v>24</v>
      </c>
      <c r="F171" s="71">
        <f>F11</f>
        <v>6551.999999999999</v>
      </c>
    </row>
    <row r="172" spans="5:6" ht="12.75">
      <c r="E172" s="84" t="s">
        <v>30</v>
      </c>
      <c r="F172" s="71">
        <f>F62</f>
        <v>151.10000000000002</v>
      </c>
    </row>
    <row r="173" spans="5:6" ht="12.75">
      <c r="E173" s="84" t="s">
        <v>25</v>
      </c>
      <c r="F173" s="71">
        <f>F68</f>
        <v>45.5</v>
      </c>
    </row>
    <row r="174" spans="5:6" ht="12.75">
      <c r="E174" s="84" t="s">
        <v>32</v>
      </c>
      <c r="F174" s="71">
        <f>F75</f>
        <v>3976.5999999999995</v>
      </c>
    </row>
    <row r="175" spans="5:6" ht="12.75">
      <c r="E175" s="84" t="s">
        <v>33</v>
      </c>
      <c r="F175" s="71">
        <f>F88</f>
        <v>9302.7</v>
      </c>
    </row>
    <row r="176" spans="5:6" ht="12.75">
      <c r="E176" s="84" t="s">
        <v>37</v>
      </c>
      <c r="F176" s="71">
        <f>F121</f>
        <v>102.5</v>
      </c>
    </row>
    <row r="177" spans="5:6" ht="12.75">
      <c r="E177" s="84" t="s">
        <v>38</v>
      </c>
      <c r="F177" s="71">
        <f>F130</f>
        <v>3941.5000000000005</v>
      </c>
    </row>
    <row r="178" spans="5:6" ht="12.75">
      <c r="E178" s="84" t="s">
        <v>143</v>
      </c>
      <c r="F178" s="71">
        <f>F157</f>
        <v>2599.7999999999997</v>
      </c>
    </row>
    <row r="179" ht="12.75">
      <c r="F179" s="88">
        <f>SUM(F171:F178)</f>
        <v>26671.7</v>
      </c>
    </row>
  </sheetData>
  <sheetProtection/>
  <mergeCells count="9">
    <mergeCell ref="D1:F1"/>
    <mergeCell ref="F9:F10"/>
    <mergeCell ref="A6:F6"/>
    <mergeCell ref="A7:F7"/>
    <mergeCell ref="E8:F8"/>
    <mergeCell ref="D2:F2"/>
    <mergeCell ref="B5:F5"/>
    <mergeCell ref="A3:F3"/>
    <mergeCell ref="B4:F4"/>
  </mergeCells>
  <printOptions/>
  <pageMargins left="0.64" right="0.33" top="0.31" bottom="0.35" header="0.27" footer="0.3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K309"/>
  <sheetViews>
    <sheetView zoomScalePageLayoutView="0" workbookViewId="0" topLeftCell="A173">
      <selection activeCell="A1" sqref="A1:H182"/>
    </sheetView>
  </sheetViews>
  <sheetFormatPr defaultColWidth="9.140625" defaultRowHeight="12.75"/>
  <cols>
    <col min="1" max="1" width="4.8515625" style="2" customWidth="1"/>
    <col min="2" max="2" width="52.28125" style="2" customWidth="1"/>
    <col min="3" max="3" width="4.7109375" style="2" customWidth="1"/>
    <col min="4" max="4" width="4.57421875" style="2" customWidth="1"/>
    <col min="5" max="5" width="3.7109375" style="2" customWidth="1"/>
    <col min="6" max="6" width="9.28125" style="2" customWidth="1"/>
    <col min="7" max="7" width="5.28125" style="2" customWidth="1"/>
    <col min="8" max="8" width="10.28125" style="2" customWidth="1"/>
    <col min="9" max="16384" width="9.140625" style="2" customWidth="1"/>
  </cols>
  <sheetData>
    <row r="1" spans="6:8" ht="12.75">
      <c r="F1" s="178" t="s">
        <v>219</v>
      </c>
      <c r="G1" s="178"/>
      <c r="H1" s="178"/>
    </row>
    <row r="2" spans="6:8" ht="12.75">
      <c r="F2" s="178" t="s">
        <v>101</v>
      </c>
      <c r="G2" s="178"/>
      <c r="H2" s="178"/>
    </row>
    <row r="3" spans="3:8" ht="51" customHeight="1">
      <c r="C3" s="179" t="s">
        <v>208</v>
      </c>
      <c r="D3" s="179"/>
      <c r="E3" s="179"/>
      <c r="F3" s="179"/>
      <c r="G3" s="179"/>
      <c r="H3" s="179"/>
    </row>
    <row r="4" spans="5:8" ht="12.75">
      <c r="E4" s="178" t="s">
        <v>236</v>
      </c>
      <c r="F4" s="178"/>
      <c r="G4" s="178"/>
      <c r="H4" s="178"/>
    </row>
    <row r="5" spans="1:8" ht="36.75" customHeight="1">
      <c r="A5" s="181" t="s">
        <v>134</v>
      </c>
      <c r="B5" s="181"/>
      <c r="C5" s="181"/>
      <c r="D5" s="181"/>
      <c r="E5" s="181"/>
      <c r="F5" s="181"/>
      <c r="G5" s="181"/>
      <c r="H5" s="181"/>
    </row>
    <row r="6" spans="1:8" ht="15.75">
      <c r="A6" s="180" t="s">
        <v>209</v>
      </c>
      <c r="B6" s="180"/>
      <c r="C6" s="180"/>
      <c r="D6" s="180"/>
      <c r="E6" s="180"/>
      <c r="F6" s="180"/>
      <c r="G6" s="180"/>
      <c r="H6" s="180"/>
    </row>
    <row r="7" ht="12.75">
      <c r="H7" s="2" t="s">
        <v>48</v>
      </c>
    </row>
    <row r="8" spans="1:11" ht="72" customHeight="1">
      <c r="A8" s="12" t="s">
        <v>15</v>
      </c>
      <c r="B8" s="13" t="s">
        <v>16</v>
      </c>
      <c r="C8" s="12" t="s">
        <v>47</v>
      </c>
      <c r="D8" s="12" t="s">
        <v>17</v>
      </c>
      <c r="E8" s="12" t="s">
        <v>49</v>
      </c>
      <c r="F8" s="12" t="s">
        <v>18</v>
      </c>
      <c r="G8" s="12" t="s">
        <v>19</v>
      </c>
      <c r="H8" s="14" t="s">
        <v>131</v>
      </c>
      <c r="K8" s="2" t="s">
        <v>222</v>
      </c>
    </row>
    <row r="9" spans="1:8" ht="15.75">
      <c r="A9" s="38">
        <v>1</v>
      </c>
      <c r="B9" s="39" t="s">
        <v>135</v>
      </c>
      <c r="C9" s="40">
        <v>871</v>
      </c>
      <c r="D9" s="41" t="s">
        <v>21</v>
      </c>
      <c r="E9" s="41" t="s">
        <v>21</v>
      </c>
      <c r="F9" s="41" t="s">
        <v>22</v>
      </c>
      <c r="G9" s="41" t="s">
        <v>20</v>
      </c>
      <c r="H9" s="42">
        <f>H10+H54+H60+H67+H80+H111+H120+H147</f>
        <v>26308</v>
      </c>
    </row>
    <row r="10" spans="1:8" ht="14.25">
      <c r="A10" s="6"/>
      <c r="B10" s="7" t="s">
        <v>23</v>
      </c>
      <c r="C10" s="4">
        <v>871</v>
      </c>
      <c r="D10" s="4" t="s">
        <v>24</v>
      </c>
      <c r="E10" s="4" t="s">
        <v>21</v>
      </c>
      <c r="F10" s="4" t="s">
        <v>22</v>
      </c>
      <c r="G10" s="72" t="s">
        <v>20</v>
      </c>
      <c r="H10" s="18">
        <f>H11+H28+H34+H37</f>
        <v>6188.299999999999</v>
      </c>
    </row>
    <row r="11" spans="1:8" ht="38.25">
      <c r="A11" s="3"/>
      <c r="B11" s="9" t="s">
        <v>31</v>
      </c>
      <c r="C11" s="4">
        <v>871</v>
      </c>
      <c r="D11" s="4" t="s">
        <v>24</v>
      </c>
      <c r="E11" s="4" t="s">
        <v>32</v>
      </c>
      <c r="F11" s="4" t="s">
        <v>22</v>
      </c>
      <c r="G11" s="72" t="s">
        <v>20</v>
      </c>
      <c r="H11" s="20">
        <f>H12+H22</f>
        <v>4244.599999999999</v>
      </c>
    </row>
    <row r="12" spans="1:8" ht="38.25">
      <c r="A12" s="3"/>
      <c r="B12" s="10" t="s">
        <v>26</v>
      </c>
      <c r="C12" s="5">
        <v>871</v>
      </c>
      <c r="D12" s="5" t="s">
        <v>24</v>
      </c>
      <c r="E12" s="5" t="s">
        <v>32</v>
      </c>
      <c r="F12" s="5" t="s">
        <v>27</v>
      </c>
      <c r="G12" s="73" t="s">
        <v>20</v>
      </c>
      <c r="H12" s="21">
        <f>H13+H20</f>
        <v>4224.9</v>
      </c>
    </row>
    <row r="13" spans="1:8" ht="12.75">
      <c r="A13" s="3"/>
      <c r="B13" s="136" t="s">
        <v>28</v>
      </c>
      <c r="C13" s="4">
        <v>871</v>
      </c>
      <c r="D13" s="4" t="s">
        <v>24</v>
      </c>
      <c r="E13" s="4" t="s">
        <v>32</v>
      </c>
      <c r="F13" s="4" t="s">
        <v>29</v>
      </c>
      <c r="G13" s="72" t="s">
        <v>20</v>
      </c>
      <c r="H13" s="20">
        <f>SUM(H14:H19)</f>
        <v>3576.5</v>
      </c>
    </row>
    <row r="14" spans="1:8" ht="15">
      <c r="A14" s="3"/>
      <c r="B14" s="114" t="s">
        <v>159</v>
      </c>
      <c r="C14" s="5">
        <v>871</v>
      </c>
      <c r="D14" s="5" t="s">
        <v>24</v>
      </c>
      <c r="E14" s="5" t="s">
        <v>32</v>
      </c>
      <c r="F14" s="5" t="s">
        <v>29</v>
      </c>
      <c r="G14" s="73">
        <v>121</v>
      </c>
      <c r="H14" s="21">
        <v>2724.8</v>
      </c>
    </row>
    <row r="15" spans="1:8" ht="30">
      <c r="A15" s="3"/>
      <c r="B15" s="114" t="s">
        <v>160</v>
      </c>
      <c r="C15" s="5">
        <v>871</v>
      </c>
      <c r="D15" s="5" t="s">
        <v>24</v>
      </c>
      <c r="E15" s="5" t="s">
        <v>32</v>
      </c>
      <c r="F15" s="5" t="s">
        <v>29</v>
      </c>
      <c r="G15" s="73">
        <v>122</v>
      </c>
      <c r="H15" s="21">
        <v>1</v>
      </c>
    </row>
    <row r="16" spans="1:8" ht="31.5">
      <c r="A16" s="3"/>
      <c r="B16" s="115" t="s">
        <v>162</v>
      </c>
      <c r="C16" s="5">
        <v>871</v>
      </c>
      <c r="D16" s="5" t="s">
        <v>24</v>
      </c>
      <c r="E16" s="5" t="s">
        <v>32</v>
      </c>
      <c r="F16" s="5" t="s">
        <v>29</v>
      </c>
      <c r="G16" s="73">
        <v>242</v>
      </c>
      <c r="H16" s="21">
        <v>367</v>
      </c>
    </row>
    <row r="17" spans="1:8" ht="25.5">
      <c r="A17" s="3"/>
      <c r="B17" s="10" t="s">
        <v>161</v>
      </c>
      <c r="C17" s="5">
        <v>871</v>
      </c>
      <c r="D17" s="5" t="s">
        <v>24</v>
      </c>
      <c r="E17" s="5" t="s">
        <v>32</v>
      </c>
      <c r="F17" s="5" t="s">
        <v>29</v>
      </c>
      <c r="G17" s="73">
        <v>244</v>
      </c>
      <c r="H17" s="21">
        <v>456.2</v>
      </c>
    </row>
    <row r="18" spans="1:8" ht="31.5">
      <c r="A18" s="3"/>
      <c r="B18" s="115" t="s">
        <v>164</v>
      </c>
      <c r="C18" s="5">
        <v>871</v>
      </c>
      <c r="D18" s="5" t="s">
        <v>24</v>
      </c>
      <c r="E18" s="5" t="s">
        <v>32</v>
      </c>
      <c r="F18" s="5" t="s">
        <v>29</v>
      </c>
      <c r="G18" s="73">
        <v>851</v>
      </c>
      <c r="H18" s="21">
        <v>3.6</v>
      </c>
    </row>
    <row r="19" spans="1:8" ht="15.75">
      <c r="A19" s="3"/>
      <c r="B19" s="115" t="s">
        <v>165</v>
      </c>
      <c r="C19" s="5">
        <v>871</v>
      </c>
      <c r="D19" s="5" t="s">
        <v>24</v>
      </c>
      <c r="E19" s="5" t="s">
        <v>32</v>
      </c>
      <c r="F19" s="5" t="s">
        <v>29</v>
      </c>
      <c r="G19" s="73">
        <v>852</v>
      </c>
      <c r="H19" s="21">
        <v>23.9</v>
      </c>
    </row>
    <row r="20" spans="1:8" ht="12.75">
      <c r="A20" s="3"/>
      <c r="B20" s="136" t="s">
        <v>136</v>
      </c>
      <c r="C20" s="5">
        <v>871</v>
      </c>
      <c r="D20" s="4" t="s">
        <v>24</v>
      </c>
      <c r="E20" s="4" t="s">
        <v>32</v>
      </c>
      <c r="F20" s="4" t="s">
        <v>137</v>
      </c>
      <c r="G20" s="72"/>
      <c r="H20" s="20">
        <f>H21</f>
        <v>648.4</v>
      </c>
    </row>
    <row r="21" spans="1:8" ht="15">
      <c r="A21" s="3"/>
      <c r="B21" s="114" t="s">
        <v>159</v>
      </c>
      <c r="C21" s="5">
        <v>871</v>
      </c>
      <c r="D21" s="5" t="s">
        <v>24</v>
      </c>
      <c r="E21" s="5" t="s">
        <v>32</v>
      </c>
      <c r="F21" s="5" t="s">
        <v>137</v>
      </c>
      <c r="G21" s="73">
        <v>121</v>
      </c>
      <c r="H21" s="21">
        <v>648.4</v>
      </c>
    </row>
    <row r="22" spans="1:8" ht="12.75">
      <c r="A22" s="6"/>
      <c r="B22" s="116" t="s">
        <v>127</v>
      </c>
      <c r="C22" s="5">
        <v>871</v>
      </c>
      <c r="D22" s="4" t="s">
        <v>24</v>
      </c>
      <c r="E22" s="4" t="s">
        <v>32</v>
      </c>
      <c r="F22" s="4" t="s">
        <v>126</v>
      </c>
      <c r="G22" s="72"/>
      <c r="H22" s="20">
        <f>H23+H26</f>
        <v>19.7</v>
      </c>
    </row>
    <row r="23" spans="1:8" ht="36">
      <c r="A23" s="3"/>
      <c r="B23" s="95" t="s">
        <v>129</v>
      </c>
      <c r="C23" s="5">
        <v>871</v>
      </c>
      <c r="D23" s="5" t="s">
        <v>24</v>
      </c>
      <c r="E23" s="5" t="s">
        <v>32</v>
      </c>
      <c r="F23" s="5" t="s">
        <v>103</v>
      </c>
      <c r="G23" s="73"/>
      <c r="H23" s="21">
        <f>H24</f>
        <v>16.3</v>
      </c>
    </row>
    <row r="24" spans="1:8" ht="36">
      <c r="A24" s="3"/>
      <c r="B24" s="94" t="s">
        <v>168</v>
      </c>
      <c r="C24" s="5">
        <v>871</v>
      </c>
      <c r="D24" s="5" t="s">
        <v>24</v>
      </c>
      <c r="E24" s="5" t="s">
        <v>32</v>
      </c>
      <c r="F24" s="117" t="s">
        <v>103</v>
      </c>
      <c r="G24" s="118" t="s">
        <v>169</v>
      </c>
      <c r="H24" s="21">
        <f>H25</f>
        <v>16.3</v>
      </c>
    </row>
    <row r="25" spans="1:8" ht="24">
      <c r="A25" s="3"/>
      <c r="B25" s="69" t="s">
        <v>102</v>
      </c>
      <c r="C25" s="5">
        <v>871</v>
      </c>
      <c r="D25" s="5" t="s">
        <v>24</v>
      </c>
      <c r="E25" s="5" t="s">
        <v>32</v>
      </c>
      <c r="F25" s="37" t="s">
        <v>104</v>
      </c>
      <c r="G25" s="119" t="s">
        <v>169</v>
      </c>
      <c r="H25" s="21">
        <v>16.3</v>
      </c>
    </row>
    <row r="26" spans="1:8" ht="48">
      <c r="A26" s="3"/>
      <c r="B26" s="94" t="s">
        <v>128</v>
      </c>
      <c r="C26" s="5">
        <v>871</v>
      </c>
      <c r="D26" s="5" t="s">
        <v>24</v>
      </c>
      <c r="E26" s="5" t="s">
        <v>32</v>
      </c>
      <c r="F26" s="5" t="s">
        <v>118</v>
      </c>
      <c r="G26" s="73"/>
      <c r="H26" s="21">
        <f>H27</f>
        <v>3.4</v>
      </c>
    </row>
    <row r="27" spans="1:8" ht="38.25">
      <c r="A27" s="3"/>
      <c r="B27" s="25" t="s">
        <v>191</v>
      </c>
      <c r="C27" s="5">
        <v>871</v>
      </c>
      <c r="D27" s="5" t="s">
        <v>24</v>
      </c>
      <c r="E27" s="11" t="s">
        <v>32</v>
      </c>
      <c r="F27" s="37" t="s">
        <v>193</v>
      </c>
      <c r="G27" s="73">
        <v>540</v>
      </c>
      <c r="H27" s="21">
        <v>3.4</v>
      </c>
    </row>
    <row r="28" spans="1:8" ht="38.25">
      <c r="A28" s="3"/>
      <c r="B28" s="9" t="s">
        <v>119</v>
      </c>
      <c r="C28" s="5">
        <v>871</v>
      </c>
      <c r="D28" s="4" t="s">
        <v>24</v>
      </c>
      <c r="E28" s="16" t="s">
        <v>120</v>
      </c>
      <c r="F28" s="37"/>
      <c r="G28" s="78"/>
      <c r="H28" s="20">
        <f>H29</f>
        <v>132.5</v>
      </c>
    </row>
    <row r="29" spans="1:8" ht="12.75">
      <c r="A29" s="6"/>
      <c r="B29" s="93" t="s">
        <v>127</v>
      </c>
      <c r="C29" s="5">
        <v>871</v>
      </c>
      <c r="D29" s="5" t="s">
        <v>24</v>
      </c>
      <c r="E29" s="11" t="s">
        <v>120</v>
      </c>
      <c r="F29" s="5" t="s">
        <v>126</v>
      </c>
      <c r="G29" s="78"/>
      <c r="H29" s="20">
        <f>H30</f>
        <v>132.5</v>
      </c>
    </row>
    <row r="30" spans="1:8" ht="48">
      <c r="A30" s="3"/>
      <c r="B30" s="94" t="s">
        <v>128</v>
      </c>
      <c r="C30" s="5">
        <v>871</v>
      </c>
      <c r="D30" s="5" t="s">
        <v>24</v>
      </c>
      <c r="E30" s="11" t="s">
        <v>120</v>
      </c>
      <c r="F30" s="5" t="s">
        <v>118</v>
      </c>
      <c r="G30" s="73"/>
      <c r="H30" s="21">
        <f>H31</f>
        <v>132.5</v>
      </c>
    </row>
    <row r="31" spans="1:8" ht="12.75">
      <c r="A31" s="3"/>
      <c r="B31" s="94" t="s">
        <v>166</v>
      </c>
      <c r="C31" s="5">
        <v>871</v>
      </c>
      <c r="D31" s="5" t="s">
        <v>24</v>
      </c>
      <c r="E31" s="11" t="s">
        <v>120</v>
      </c>
      <c r="F31" s="5" t="s">
        <v>118</v>
      </c>
      <c r="G31" s="73">
        <v>540</v>
      </c>
      <c r="H31" s="21">
        <f>H32+H33</f>
        <v>132.5</v>
      </c>
    </row>
    <row r="32" spans="1:8" ht="12.75">
      <c r="A32" s="3"/>
      <c r="B32" s="25" t="s">
        <v>122</v>
      </c>
      <c r="C32" s="5">
        <v>871</v>
      </c>
      <c r="D32" s="5" t="s">
        <v>24</v>
      </c>
      <c r="E32" s="11" t="s">
        <v>120</v>
      </c>
      <c r="F32" s="37" t="s">
        <v>121</v>
      </c>
      <c r="G32" s="73">
        <v>540</v>
      </c>
      <c r="H32" s="21">
        <v>88.4</v>
      </c>
    </row>
    <row r="33" spans="1:8" ht="12.75">
      <c r="A33" s="3"/>
      <c r="B33" s="25" t="s">
        <v>123</v>
      </c>
      <c r="C33" s="5">
        <v>871</v>
      </c>
      <c r="D33" s="5" t="s">
        <v>24</v>
      </c>
      <c r="E33" s="11" t="s">
        <v>120</v>
      </c>
      <c r="F33" s="37" t="s">
        <v>117</v>
      </c>
      <c r="G33" s="73">
        <v>540</v>
      </c>
      <c r="H33" s="21">
        <v>44.1</v>
      </c>
    </row>
    <row r="34" spans="1:8" ht="12.75">
      <c r="A34" s="3"/>
      <c r="B34" s="9" t="s">
        <v>1</v>
      </c>
      <c r="C34" s="5">
        <v>871</v>
      </c>
      <c r="D34" s="4" t="s">
        <v>24</v>
      </c>
      <c r="E34" s="4">
        <v>11</v>
      </c>
      <c r="F34" s="4"/>
      <c r="G34" s="72" t="s">
        <v>20</v>
      </c>
      <c r="H34" s="18">
        <f>H35</f>
        <v>50</v>
      </c>
    </row>
    <row r="35" spans="1:8" ht="12.75">
      <c r="A35" s="3"/>
      <c r="B35" s="10" t="s">
        <v>3</v>
      </c>
      <c r="C35" s="5">
        <v>871</v>
      </c>
      <c r="D35" s="5" t="s">
        <v>24</v>
      </c>
      <c r="E35" s="5">
        <v>11</v>
      </c>
      <c r="F35" s="5" t="s">
        <v>4</v>
      </c>
      <c r="G35" s="73" t="s">
        <v>20</v>
      </c>
      <c r="H35" s="19">
        <f>H36</f>
        <v>50</v>
      </c>
    </row>
    <row r="36" spans="1:8" ht="12.75">
      <c r="A36" s="3"/>
      <c r="B36" s="10" t="s">
        <v>170</v>
      </c>
      <c r="C36" s="5">
        <v>871</v>
      </c>
      <c r="D36" s="5" t="s">
        <v>24</v>
      </c>
      <c r="E36" s="5">
        <v>11</v>
      </c>
      <c r="F36" s="5" t="s">
        <v>4</v>
      </c>
      <c r="G36" s="74" t="s">
        <v>171</v>
      </c>
      <c r="H36" s="19">
        <v>50</v>
      </c>
    </row>
    <row r="37" spans="1:8" ht="12.75">
      <c r="A37" s="3"/>
      <c r="B37" s="9" t="s">
        <v>41</v>
      </c>
      <c r="C37" s="5">
        <v>871</v>
      </c>
      <c r="D37" s="4" t="s">
        <v>24</v>
      </c>
      <c r="E37" s="4">
        <v>13</v>
      </c>
      <c r="F37" s="4"/>
      <c r="G37" s="72"/>
      <c r="H37" s="18">
        <f>H38+H43+H50+H46</f>
        <v>1761.2</v>
      </c>
    </row>
    <row r="38" spans="1:8" ht="38.25">
      <c r="A38" s="3"/>
      <c r="B38" s="90" t="s">
        <v>106</v>
      </c>
      <c r="C38" s="5">
        <v>871</v>
      </c>
      <c r="D38" s="4" t="s">
        <v>24</v>
      </c>
      <c r="E38" s="4">
        <v>13</v>
      </c>
      <c r="F38" s="4" t="s">
        <v>42</v>
      </c>
      <c r="G38" s="120"/>
      <c r="H38" s="18">
        <f>H39+H41</f>
        <v>125</v>
      </c>
    </row>
    <row r="39" spans="1:8" ht="12.75">
      <c r="A39" s="3"/>
      <c r="B39" s="122" t="s">
        <v>175</v>
      </c>
      <c r="C39" s="5">
        <v>871</v>
      </c>
      <c r="D39" s="5" t="s">
        <v>24</v>
      </c>
      <c r="E39" s="5">
        <v>13</v>
      </c>
      <c r="F39" s="5" t="s">
        <v>176</v>
      </c>
      <c r="G39" s="120"/>
      <c r="H39" s="18">
        <f>H40</f>
        <v>0</v>
      </c>
    </row>
    <row r="40" spans="1:8" ht="31.5">
      <c r="A40" s="3"/>
      <c r="B40" s="115" t="s">
        <v>161</v>
      </c>
      <c r="C40" s="5">
        <v>871</v>
      </c>
      <c r="D40" s="5" t="s">
        <v>24</v>
      </c>
      <c r="E40" s="5">
        <v>13</v>
      </c>
      <c r="F40" s="5" t="s">
        <v>176</v>
      </c>
      <c r="G40" s="74" t="s">
        <v>172</v>
      </c>
      <c r="H40" s="19">
        <v>0</v>
      </c>
    </row>
    <row r="41" spans="1:8" ht="24">
      <c r="A41" s="3"/>
      <c r="B41" s="121" t="s">
        <v>105</v>
      </c>
      <c r="C41" s="5">
        <v>871</v>
      </c>
      <c r="D41" s="5" t="s">
        <v>24</v>
      </c>
      <c r="E41" s="5">
        <v>13</v>
      </c>
      <c r="F41" s="5" t="s">
        <v>43</v>
      </c>
      <c r="G41" s="74"/>
      <c r="H41" s="19">
        <f>H42</f>
        <v>125</v>
      </c>
    </row>
    <row r="42" spans="1:8" ht="31.5">
      <c r="A42" s="3"/>
      <c r="B42" s="115" t="s">
        <v>161</v>
      </c>
      <c r="C42" s="5">
        <v>871</v>
      </c>
      <c r="D42" s="5" t="s">
        <v>24</v>
      </c>
      <c r="E42" s="5">
        <v>13</v>
      </c>
      <c r="F42" s="5" t="s">
        <v>43</v>
      </c>
      <c r="G42" s="74" t="s">
        <v>172</v>
      </c>
      <c r="H42" s="19">
        <v>125</v>
      </c>
    </row>
    <row r="43" spans="1:8" ht="25.5">
      <c r="A43" s="3"/>
      <c r="B43" s="90" t="s">
        <v>173</v>
      </c>
      <c r="C43" s="5">
        <v>871</v>
      </c>
      <c r="D43" s="4" t="s">
        <v>24</v>
      </c>
      <c r="E43" s="4">
        <v>13</v>
      </c>
      <c r="F43" s="4" t="s">
        <v>174</v>
      </c>
      <c r="G43" s="120"/>
      <c r="H43" s="18">
        <f>H44</f>
        <v>312.1</v>
      </c>
    </row>
    <row r="44" spans="1:8" ht="12.75">
      <c r="A44" s="3"/>
      <c r="B44" s="10" t="s">
        <v>97</v>
      </c>
      <c r="C44" s="5">
        <v>871</v>
      </c>
      <c r="D44" s="5" t="s">
        <v>24</v>
      </c>
      <c r="E44" s="5">
        <v>13</v>
      </c>
      <c r="F44" s="5" t="s">
        <v>96</v>
      </c>
      <c r="G44" s="74"/>
      <c r="H44" s="19">
        <f>H45</f>
        <v>312.1</v>
      </c>
    </row>
    <row r="45" spans="1:8" ht="31.5">
      <c r="A45" s="3"/>
      <c r="B45" s="115" t="s">
        <v>161</v>
      </c>
      <c r="C45" s="5">
        <v>871</v>
      </c>
      <c r="D45" s="5" t="s">
        <v>24</v>
      </c>
      <c r="E45" s="5">
        <v>13</v>
      </c>
      <c r="F45" s="5" t="s">
        <v>96</v>
      </c>
      <c r="G45" s="74" t="s">
        <v>172</v>
      </c>
      <c r="H45" s="19">
        <v>312.1</v>
      </c>
    </row>
    <row r="46" spans="1:8" ht="12.75">
      <c r="A46" s="3"/>
      <c r="B46" s="116" t="s">
        <v>127</v>
      </c>
      <c r="C46" s="5">
        <v>871</v>
      </c>
      <c r="D46" s="5" t="s">
        <v>24</v>
      </c>
      <c r="E46" s="5">
        <v>13</v>
      </c>
      <c r="F46" s="5" t="s">
        <v>126</v>
      </c>
      <c r="G46" s="74"/>
      <c r="H46" s="18">
        <v>16.2</v>
      </c>
    </row>
    <row r="47" spans="1:8" ht="36">
      <c r="A47" s="3"/>
      <c r="B47" s="95" t="s">
        <v>129</v>
      </c>
      <c r="C47" s="5">
        <v>871</v>
      </c>
      <c r="D47" s="5" t="s">
        <v>24</v>
      </c>
      <c r="E47" s="5">
        <v>13</v>
      </c>
      <c r="F47" s="5">
        <v>5210500</v>
      </c>
      <c r="G47" s="74"/>
      <c r="H47" s="19">
        <v>16.2</v>
      </c>
    </row>
    <row r="48" spans="1:8" ht="36">
      <c r="A48" s="3"/>
      <c r="B48" s="94" t="s">
        <v>168</v>
      </c>
      <c r="C48" s="5">
        <v>871</v>
      </c>
      <c r="D48" s="5" t="s">
        <v>24</v>
      </c>
      <c r="E48" s="5">
        <v>13</v>
      </c>
      <c r="F48" s="5">
        <v>5210500</v>
      </c>
      <c r="G48" s="74" t="s">
        <v>169</v>
      </c>
      <c r="H48" s="19">
        <v>16.2</v>
      </c>
    </row>
    <row r="49" spans="1:8" ht="24">
      <c r="A49" s="3"/>
      <c r="B49" s="69" t="s">
        <v>102</v>
      </c>
      <c r="C49" s="5">
        <v>871</v>
      </c>
      <c r="D49" s="5" t="s">
        <v>24</v>
      </c>
      <c r="E49" s="5">
        <v>13</v>
      </c>
      <c r="F49" s="5">
        <v>5210502</v>
      </c>
      <c r="G49" s="74" t="s">
        <v>169</v>
      </c>
      <c r="H49" s="19">
        <v>16.2</v>
      </c>
    </row>
    <row r="50" spans="1:8" ht="12.75">
      <c r="A50" s="3"/>
      <c r="B50" s="90" t="s">
        <v>195</v>
      </c>
      <c r="C50" s="5">
        <v>871</v>
      </c>
      <c r="D50" s="4" t="s">
        <v>24</v>
      </c>
      <c r="E50" s="4">
        <v>13</v>
      </c>
      <c r="F50" s="4" t="s">
        <v>194</v>
      </c>
      <c r="G50" s="120"/>
      <c r="H50" s="18">
        <f>H51+H52+H53</f>
        <v>1307.8999999999999</v>
      </c>
    </row>
    <row r="51" spans="1:8" ht="15.75">
      <c r="A51" s="3"/>
      <c r="B51" s="115" t="s">
        <v>159</v>
      </c>
      <c r="C51" s="5">
        <v>871</v>
      </c>
      <c r="D51" s="5" t="s">
        <v>24</v>
      </c>
      <c r="E51" s="5">
        <v>13</v>
      </c>
      <c r="F51" s="5" t="s">
        <v>194</v>
      </c>
      <c r="G51" s="74" t="s">
        <v>181</v>
      </c>
      <c r="H51" s="19">
        <v>1150.6</v>
      </c>
    </row>
    <row r="52" spans="1:8" ht="25.5">
      <c r="A52" s="3"/>
      <c r="B52" s="10" t="s">
        <v>162</v>
      </c>
      <c r="C52" s="5">
        <v>871</v>
      </c>
      <c r="D52" s="5" t="s">
        <v>24</v>
      </c>
      <c r="E52" s="5">
        <v>13</v>
      </c>
      <c r="F52" s="5" t="s">
        <v>194</v>
      </c>
      <c r="G52" s="74" t="s">
        <v>196</v>
      </c>
      <c r="H52" s="19">
        <v>71.6</v>
      </c>
    </row>
    <row r="53" spans="1:8" ht="25.5">
      <c r="A53" s="3"/>
      <c r="B53" s="10" t="s">
        <v>161</v>
      </c>
      <c r="C53" s="5">
        <v>871</v>
      </c>
      <c r="D53" s="5" t="s">
        <v>24</v>
      </c>
      <c r="E53" s="5">
        <v>13</v>
      </c>
      <c r="F53" s="5" t="s">
        <v>194</v>
      </c>
      <c r="G53" s="74" t="s">
        <v>172</v>
      </c>
      <c r="H53" s="19">
        <v>85.7</v>
      </c>
    </row>
    <row r="54" spans="1:8" ht="14.25">
      <c r="A54" s="23"/>
      <c r="B54" s="7" t="s">
        <v>34</v>
      </c>
      <c r="C54" s="5">
        <v>871</v>
      </c>
      <c r="D54" s="4" t="s">
        <v>30</v>
      </c>
      <c r="E54" s="4" t="s">
        <v>21</v>
      </c>
      <c r="F54" s="4" t="s">
        <v>22</v>
      </c>
      <c r="G54" s="72" t="s">
        <v>20</v>
      </c>
      <c r="H54" s="18">
        <f>H55</f>
        <v>151.10000000000002</v>
      </c>
    </row>
    <row r="55" spans="1:8" ht="12.75">
      <c r="A55" s="23"/>
      <c r="B55" s="17" t="s">
        <v>5</v>
      </c>
      <c r="C55" s="5">
        <v>871</v>
      </c>
      <c r="D55" s="5" t="s">
        <v>30</v>
      </c>
      <c r="E55" s="11" t="s">
        <v>25</v>
      </c>
      <c r="F55" s="5" t="s">
        <v>22</v>
      </c>
      <c r="G55" s="73" t="s">
        <v>20</v>
      </c>
      <c r="H55" s="19">
        <f>H56</f>
        <v>151.10000000000002</v>
      </c>
    </row>
    <row r="56" spans="1:8" ht="12.75">
      <c r="A56" s="24"/>
      <c r="B56" s="17" t="s">
        <v>7</v>
      </c>
      <c r="C56" s="5">
        <v>871</v>
      </c>
      <c r="D56" s="5" t="s">
        <v>30</v>
      </c>
      <c r="E56" s="11" t="s">
        <v>25</v>
      </c>
      <c r="F56" s="5" t="s">
        <v>8</v>
      </c>
      <c r="G56" s="73"/>
      <c r="H56" s="19">
        <f>H57</f>
        <v>151.10000000000002</v>
      </c>
    </row>
    <row r="57" spans="1:8" ht="25.5">
      <c r="A57" s="24"/>
      <c r="B57" s="10" t="s">
        <v>2</v>
      </c>
      <c r="C57" s="5">
        <v>871</v>
      </c>
      <c r="D57" s="5" t="s">
        <v>30</v>
      </c>
      <c r="E57" s="11" t="s">
        <v>25</v>
      </c>
      <c r="F57" s="5" t="s">
        <v>6</v>
      </c>
      <c r="G57" s="73" t="s">
        <v>20</v>
      </c>
      <c r="H57" s="19">
        <f>SUM(H58:H59)</f>
        <v>151.10000000000002</v>
      </c>
    </row>
    <row r="58" spans="1:8" ht="15">
      <c r="A58" s="24"/>
      <c r="B58" s="114" t="s">
        <v>159</v>
      </c>
      <c r="C58" s="5">
        <v>871</v>
      </c>
      <c r="D58" s="5" t="s">
        <v>30</v>
      </c>
      <c r="E58" s="11" t="s">
        <v>25</v>
      </c>
      <c r="F58" s="5" t="s">
        <v>6</v>
      </c>
      <c r="G58" s="73">
        <v>121</v>
      </c>
      <c r="H58" s="21">
        <v>149.8</v>
      </c>
    </row>
    <row r="59" spans="1:8" ht="25.5">
      <c r="A59" s="24"/>
      <c r="B59" s="10" t="s">
        <v>161</v>
      </c>
      <c r="C59" s="5">
        <v>871</v>
      </c>
      <c r="D59" s="5" t="s">
        <v>30</v>
      </c>
      <c r="E59" s="11" t="s">
        <v>25</v>
      </c>
      <c r="F59" s="5" t="s">
        <v>6</v>
      </c>
      <c r="G59" s="73">
        <v>244</v>
      </c>
      <c r="H59" s="21">
        <v>1.3</v>
      </c>
    </row>
    <row r="60" spans="1:8" ht="14.25">
      <c r="A60" s="24"/>
      <c r="B60" s="7" t="s">
        <v>113</v>
      </c>
      <c r="C60" s="5">
        <v>871</v>
      </c>
      <c r="D60" s="16" t="s">
        <v>25</v>
      </c>
      <c r="E60" s="4" t="s">
        <v>21</v>
      </c>
      <c r="F60" s="4" t="s">
        <v>22</v>
      </c>
      <c r="G60" s="43"/>
      <c r="H60" s="98">
        <f>H61</f>
        <v>45.5</v>
      </c>
    </row>
    <row r="61" spans="1:8" ht="32.25" customHeight="1">
      <c r="A61" s="24"/>
      <c r="B61" s="90" t="s">
        <v>114</v>
      </c>
      <c r="C61" s="5">
        <v>871</v>
      </c>
      <c r="D61" s="91" t="s">
        <v>25</v>
      </c>
      <c r="E61" s="91" t="s">
        <v>99</v>
      </c>
      <c r="F61" s="4"/>
      <c r="G61" s="4"/>
      <c r="H61" s="98">
        <f>H62+H64</f>
        <v>45.5</v>
      </c>
    </row>
    <row r="62" spans="1:8" ht="38.25">
      <c r="A62" s="24"/>
      <c r="B62" s="9" t="s">
        <v>198</v>
      </c>
      <c r="C62" s="5">
        <v>871</v>
      </c>
      <c r="D62" s="92" t="s">
        <v>25</v>
      </c>
      <c r="E62" s="92" t="s">
        <v>99</v>
      </c>
      <c r="F62" s="5" t="s">
        <v>197</v>
      </c>
      <c r="G62" s="4"/>
      <c r="H62" s="98">
        <f>H63</f>
        <v>10</v>
      </c>
    </row>
    <row r="63" spans="1:8" ht="31.5">
      <c r="A63" s="24"/>
      <c r="B63" s="115" t="s">
        <v>161</v>
      </c>
      <c r="C63" s="5">
        <v>871</v>
      </c>
      <c r="D63" s="92" t="s">
        <v>25</v>
      </c>
      <c r="E63" s="92" t="s">
        <v>99</v>
      </c>
      <c r="F63" s="5" t="s">
        <v>197</v>
      </c>
      <c r="G63" s="5">
        <v>244</v>
      </c>
      <c r="H63" s="97">
        <v>10</v>
      </c>
    </row>
    <row r="64" spans="1:8" ht="12.75">
      <c r="A64" s="24"/>
      <c r="B64" s="93" t="s">
        <v>127</v>
      </c>
      <c r="C64" s="5">
        <v>871</v>
      </c>
      <c r="D64" s="92" t="s">
        <v>25</v>
      </c>
      <c r="E64" s="92" t="s">
        <v>99</v>
      </c>
      <c r="F64" s="5" t="s">
        <v>126</v>
      </c>
      <c r="G64" s="5"/>
      <c r="H64" s="97">
        <f>H65</f>
        <v>35.5</v>
      </c>
    </row>
    <row r="65" spans="1:8" ht="48">
      <c r="A65" s="24"/>
      <c r="B65" s="94" t="s">
        <v>128</v>
      </c>
      <c r="C65" s="5">
        <v>871</v>
      </c>
      <c r="D65" s="92" t="s">
        <v>25</v>
      </c>
      <c r="E65" s="92" t="s">
        <v>99</v>
      </c>
      <c r="F65" s="5" t="s">
        <v>118</v>
      </c>
      <c r="G65" s="5"/>
      <c r="H65" s="97">
        <f>H66</f>
        <v>35.5</v>
      </c>
    </row>
    <row r="66" spans="1:8" ht="24">
      <c r="A66" s="23"/>
      <c r="B66" s="69" t="s">
        <v>91</v>
      </c>
      <c r="C66" s="4">
        <v>871</v>
      </c>
      <c r="D66" s="92" t="s">
        <v>25</v>
      </c>
      <c r="E66" s="92" t="s">
        <v>99</v>
      </c>
      <c r="F66" s="37" t="s">
        <v>92</v>
      </c>
      <c r="G66" s="78" t="s">
        <v>167</v>
      </c>
      <c r="H66" s="97">
        <v>35.5</v>
      </c>
    </row>
    <row r="67" spans="1:8" ht="12.75">
      <c r="A67" s="24"/>
      <c r="B67" s="15" t="s">
        <v>124</v>
      </c>
      <c r="C67" s="4">
        <v>871</v>
      </c>
      <c r="D67" s="16" t="s">
        <v>32</v>
      </c>
      <c r="E67" s="16"/>
      <c r="F67" s="4"/>
      <c r="G67" s="125"/>
      <c r="H67" s="98">
        <f>H68+H70+H77</f>
        <v>3976.5999999999995</v>
      </c>
    </row>
    <row r="68" spans="1:8" ht="12.75">
      <c r="A68" s="24"/>
      <c r="B68" s="9" t="s">
        <v>227</v>
      </c>
      <c r="C68" s="4">
        <v>871</v>
      </c>
      <c r="D68" s="16" t="s">
        <v>32</v>
      </c>
      <c r="E68" s="16" t="s">
        <v>33</v>
      </c>
      <c r="F68" s="4"/>
      <c r="G68" s="125"/>
      <c r="H68" s="98">
        <f>H69</f>
        <v>0</v>
      </c>
    </row>
    <row r="69" spans="1:8" ht="63.75">
      <c r="A69" s="24"/>
      <c r="B69" s="10" t="s">
        <v>228</v>
      </c>
      <c r="C69" s="5">
        <v>871</v>
      </c>
      <c r="D69" s="11" t="s">
        <v>32</v>
      </c>
      <c r="E69" s="11" t="s">
        <v>33</v>
      </c>
      <c r="F69" s="5">
        <v>5208300</v>
      </c>
      <c r="G69" s="148">
        <v>244</v>
      </c>
      <c r="H69" s="97">
        <v>0</v>
      </c>
    </row>
    <row r="70" spans="1:8" ht="12.75">
      <c r="A70" s="24"/>
      <c r="B70" s="9" t="s">
        <v>125</v>
      </c>
      <c r="C70" s="5">
        <v>871</v>
      </c>
      <c r="D70" s="16" t="s">
        <v>32</v>
      </c>
      <c r="E70" s="16" t="s">
        <v>99</v>
      </c>
      <c r="F70" s="4"/>
      <c r="G70" s="125"/>
      <c r="H70" s="98">
        <f>H71+H76</f>
        <v>3958.8999999999996</v>
      </c>
    </row>
    <row r="71" spans="1:8" ht="12.75">
      <c r="A71" s="24"/>
      <c r="B71" s="17" t="s">
        <v>177</v>
      </c>
      <c r="C71" s="5">
        <v>871</v>
      </c>
      <c r="D71" s="11" t="s">
        <v>32</v>
      </c>
      <c r="E71" s="11" t="s">
        <v>99</v>
      </c>
      <c r="F71" s="5" t="s">
        <v>140</v>
      </c>
      <c r="G71" s="123"/>
      <c r="H71" s="98">
        <f>H72+H74</f>
        <v>2303.1</v>
      </c>
    </row>
    <row r="72" spans="1:8" ht="51">
      <c r="A72" s="24"/>
      <c r="B72" s="90" t="s">
        <v>153</v>
      </c>
      <c r="C72" s="135">
        <v>871</v>
      </c>
      <c r="D72" s="11" t="s">
        <v>32</v>
      </c>
      <c r="E72" s="11" t="s">
        <v>99</v>
      </c>
      <c r="F72" s="124" t="s">
        <v>154</v>
      </c>
      <c r="G72" s="123"/>
      <c r="H72" s="97">
        <f>H73</f>
        <v>973.3</v>
      </c>
    </row>
    <row r="73" spans="1:8" ht="25.5">
      <c r="A73" s="24"/>
      <c r="B73" s="17" t="s">
        <v>161</v>
      </c>
      <c r="C73" s="135">
        <v>871</v>
      </c>
      <c r="D73" s="11" t="s">
        <v>32</v>
      </c>
      <c r="E73" s="11" t="s">
        <v>99</v>
      </c>
      <c r="F73" s="124" t="s">
        <v>154</v>
      </c>
      <c r="G73" s="73">
        <v>244</v>
      </c>
      <c r="H73" s="97">
        <v>973.3</v>
      </c>
    </row>
    <row r="74" spans="1:8" ht="38.25">
      <c r="A74" s="24"/>
      <c r="B74" s="9" t="s">
        <v>199</v>
      </c>
      <c r="C74" s="135">
        <v>871</v>
      </c>
      <c r="D74" s="11" t="s">
        <v>32</v>
      </c>
      <c r="E74" s="11" t="s">
        <v>99</v>
      </c>
      <c r="F74" s="124" t="s">
        <v>200</v>
      </c>
      <c r="G74" s="73"/>
      <c r="H74" s="97">
        <f>H75</f>
        <v>1329.8</v>
      </c>
    </row>
    <row r="75" spans="1:8" ht="25.5">
      <c r="A75" s="24"/>
      <c r="B75" s="17" t="s">
        <v>161</v>
      </c>
      <c r="C75" s="5">
        <v>871</v>
      </c>
      <c r="D75" s="11" t="s">
        <v>32</v>
      </c>
      <c r="E75" s="11" t="s">
        <v>99</v>
      </c>
      <c r="F75" s="124" t="s">
        <v>200</v>
      </c>
      <c r="G75" s="73">
        <v>244</v>
      </c>
      <c r="H75" s="97">
        <v>1329.8</v>
      </c>
    </row>
    <row r="76" spans="1:8" ht="30.75" customHeight="1">
      <c r="A76" s="24"/>
      <c r="B76" s="90" t="s">
        <v>217</v>
      </c>
      <c r="C76" s="5">
        <v>871</v>
      </c>
      <c r="D76" s="11" t="s">
        <v>32</v>
      </c>
      <c r="E76" s="11" t="s">
        <v>99</v>
      </c>
      <c r="F76" s="124" t="s">
        <v>218</v>
      </c>
      <c r="G76" s="73">
        <v>244</v>
      </c>
      <c r="H76" s="97">
        <v>1655.8</v>
      </c>
    </row>
    <row r="77" spans="1:8" ht="12.75">
      <c r="A77" s="24"/>
      <c r="B77" s="133" t="s">
        <v>185</v>
      </c>
      <c r="C77" s="5">
        <v>871</v>
      </c>
      <c r="D77" s="134" t="s">
        <v>32</v>
      </c>
      <c r="E77" s="134" t="s">
        <v>186</v>
      </c>
      <c r="F77" s="124"/>
      <c r="G77" s="73"/>
      <c r="H77" s="97">
        <f>H78</f>
        <v>17.7</v>
      </c>
    </row>
    <row r="78" spans="1:8" ht="48">
      <c r="A78" s="24"/>
      <c r="B78" s="94" t="s">
        <v>128</v>
      </c>
      <c r="C78" s="5">
        <v>871</v>
      </c>
      <c r="D78" s="11" t="s">
        <v>32</v>
      </c>
      <c r="E78" s="11" t="s">
        <v>186</v>
      </c>
      <c r="F78" s="124" t="s">
        <v>118</v>
      </c>
      <c r="G78" s="73"/>
      <c r="H78" s="97">
        <f>H79</f>
        <v>17.7</v>
      </c>
    </row>
    <row r="79" spans="1:8" ht="12.75">
      <c r="A79" s="24"/>
      <c r="B79" s="137" t="s">
        <v>100</v>
      </c>
      <c r="C79" s="5">
        <v>871</v>
      </c>
      <c r="D79" s="11" t="s">
        <v>32</v>
      </c>
      <c r="E79" s="11" t="s">
        <v>186</v>
      </c>
      <c r="F79" s="124" t="s">
        <v>210</v>
      </c>
      <c r="G79" s="73">
        <v>540</v>
      </c>
      <c r="H79" s="97">
        <v>17.7</v>
      </c>
    </row>
    <row r="80" spans="1:8" ht="14.25">
      <c r="A80" s="24"/>
      <c r="B80" s="165" t="s">
        <v>35</v>
      </c>
      <c r="C80" s="166">
        <v>871</v>
      </c>
      <c r="D80" s="167" t="s">
        <v>33</v>
      </c>
      <c r="E80" s="167" t="s">
        <v>21</v>
      </c>
      <c r="F80" s="167" t="s">
        <v>22</v>
      </c>
      <c r="G80" s="168" t="s">
        <v>20</v>
      </c>
      <c r="H80" s="169">
        <f>H81+H93+H102+H106</f>
        <v>9302.7</v>
      </c>
    </row>
    <row r="81" spans="1:8" ht="12.75">
      <c r="A81" s="24"/>
      <c r="B81" s="15" t="s">
        <v>36</v>
      </c>
      <c r="C81" s="5">
        <v>871</v>
      </c>
      <c r="D81" s="4" t="s">
        <v>33</v>
      </c>
      <c r="E81" s="4" t="s">
        <v>24</v>
      </c>
      <c r="F81" s="4" t="s">
        <v>22</v>
      </c>
      <c r="G81" s="72" t="s">
        <v>20</v>
      </c>
      <c r="H81" s="18">
        <f>H84+H82</f>
        <v>1330.3</v>
      </c>
    </row>
    <row r="82" spans="1:8" ht="12.75">
      <c r="A82" s="24"/>
      <c r="B82" s="9" t="s">
        <v>203</v>
      </c>
      <c r="C82" s="5">
        <v>871</v>
      </c>
      <c r="D82" s="5" t="s">
        <v>33</v>
      </c>
      <c r="E82" s="5" t="s">
        <v>24</v>
      </c>
      <c r="F82" s="5" t="s">
        <v>202</v>
      </c>
      <c r="G82" s="72"/>
      <c r="H82" s="19">
        <f>H83</f>
        <v>12.3</v>
      </c>
    </row>
    <row r="83" spans="1:8" ht="31.5">
      <c r="A83" s="24"/>
      <c r="B83" s="115" t="s">
        <v>161</v>
      </c>
      <c r="C83" s="5">
        <v>871</v>
      </c>
      <c r="D83" s="5" t="s">
        <v>33</v>
      </c>
      <c r="E83" s="5" t="s">
        <v>24</v>
      </c>
      <c r="F83" s="5" t="s">
        <v>202</v>
      </c>
      <c r="G83" s="73">
        <v>244</v>
      </c>
      <c r="H83" s="19">
        <v>12.3</v>
      </c>
    </row>
    <row r="84" spans="1:8" ht="16.5" customHeight="1">
      <c r="A84" s="24"/>
      <c r="B84" s="17" t="s">
        <v>177</v>
      </c>
      <c r="C84" s="5">
        <v>871</v>
      </c>
      <c r="D84" s="5" t="s">
        <v>33</v>
      </c>
      <c r="E84" s="5" t="s">
        <v>24</v>
      </c>
      <c r="F84" s="5" t="s">
        <v>140</v>
      </c>
      <c r="G84" s="73"/>
      <c r="H84" s="19">
        <f>H85+H87+H89+H91</f>
        <v>1318</v>
      </c>
    </row>
    <row r="85" spans="1:8" ht="60" customHeight="1">
      <c r="A85" s="24"/>
      <c r="B85" s="17" t="s">
        <v>155</v>
      </c>
      <c r="C85" s="5">
        <v>871</v>
      </c>
      <c r="D85" s="5" t="s">
        <v>33</v>
      </c>
      <c r="E85" s="5" t="s">
        <v>24</v>
      </c>
      <c r="F85" s="5" t="s">
        <v>156</v>
      </c>
      <c r="G85" s="73"/>
      <c r="H85" s="19">
        <f>H86</f>
        <v>90.2</v>
      </c>
    </row>
    <row r="86" spans="1:8" ht="25.5">
      <c r="A86" s="26"/>
      <c r="B86" s="17" t="s">
        <v>161</v>
      </c>
      <c r="C86" s="5">
        <v>871</v>
      </c>
      <c r="D86" s="5" t="s">
        <v>33</v>
      </c>
      <c r="E86" s="5" t="s">
        <v>24</v>
      </c>
      <c r="F86" s="5" t="s">
        <v>156</v>
      </c>
      <c r="G86" s="73">
        <v>244</v>
      </c>
      <c r="H86" s="19">
        <v>90.2</v>
      </c>
    </row>
    <row r="87" spans="1:8" ht="41.25" customHeight="1">
      <c r="A87" s="26"/>
      <c r="B87" s="17" t="s">
        <v>157</v>
      </c>
      <c r="C87" s="5">
        <v>871</v>
      </c>
      <c r="D87" s="5" t="s">
        <v>33</v>
      </c>
      <c r="E87" s="5" t="s">
        <v>24</v>
      </c>
      <c r="F87" s="5" t="s">
        <v>158</v>
      </c>
      <c r="G87" s="73"/>
      <c r="H87" s="19">
        <f>H88</f>
        <v>199.2</v>
      </c>
    </row>
    <row r="88" spans="1:8" ht="25.5">
      <c r="A88" s="27"/>
      <c r="B88" s="17" t="s">
        <v>161</v>
      </c>
      <c r="C88" s="5">
        <v>871</v>
      </c>
      <c r="D88" s="5" t="s">
        <v>33</v>
      </c>
      <c r="E88" s="5" t="s">
        <v>24</v>
      </c>
      <c r="F88" s="5" t="s">
        <v>158</v>
      </c>
      <c r="G88" s="73">
        <v>244</v>
      </c>
      <c r="H88" s="19">
        <v>199.2</v>
      </c>
    </row>
    <row r="89" spans="1:8" ht="51">
      <c r="A89" s="27"/>
      <c r="B89" s="17" t="s">
        <v>225</v>
      </c>
      <c r="C89" s="5">
        <v>871</v>
      </c>
      <c r="D89" s="5" t="s">
        <v>33</v>
      </c>
      <c r="E89" s="5" t="s">
        <v>24</v>
      </c>
      <c r="F89" s="5">
        <v>7955210</v>
      </c>
      <c r="G89" s="73"/>
      <c r="H89" s="19">
        <f>H90</f>
        <v>425.8</v>
      </c>
    </row>
    <row r="90" spans="1:8" ht="26.25" customHeight="1">
      <c r="A90" s="27"/>
      <c r="B90" s="17" t="s">
        <v>201</v>
      </c>
      <c r="C90" s="5">
        <v>871</v>
      </c>
      <c r="D90" s="5" t="s">
        <v>33</v>
      </c>
      <c r="E90" s="5" t="s">
        <v>24</v>
      </c>
      <c r="F90" s="5">
        <v>7955210</v>
      </c>
      <c r="G90" s="73">
        <v>244</v>
      </c>
      <c r="H90" s="19">
        <v>425.8</v>
      </c>
    </row>
    <row r="91" spans="1:8" ht="38.25">
      <c r="A91" s="27"/>
      <c r="B91" s="17" t="s">
        <v>223</v>
      </c>
      <c r="C91" s="5">
        <v>871</v>
      </c>
      <c r="D91" s="5" t="s">
        <v>33</v>
      </c>
      <c r="E91" s="5" t="s">
        <v>24</v>
      </c>
      <c r="F91" s="5">
        <v>7955211</v>
      </c>
      <c r="G91" s="73"/>
      <c r="H91" s="19">
        <f>H92</f>
        <v>602.8</v>
      </c>
    </row>
    <row r="92" spans="1:8" ht="27" customHeight="1">
      <c r="A92" s="27"/>
      <c r="B92" s="17" t="s">
        <v>201</v>
      </c>
      <c r="C92" s="5">
        <v>871</v>
      </c>
      <c r="D92" s="5" t="s">
        <v>33</v>
      </c>
      <c r="E92" s="5" t="s">
        <v>24</v>
      </c>
      <c r="F92" s="5">
        <v>7955211</v>
      </c>
      <c r="G92" s="73"/>
      <c r="H92" s="19">
        <v>602.8</v>
      </c>
    </row>
    <row r="93" spans="1:8" ht="12.75">
      <c r="A93" s="27"/>
      <c r="B93" s="9" t="s">
        <v>12</v>
      </c>
      <c r="C93" s="5">
        <v>871</v>
      </c>
      <c r="D93" s="4" t="s">
        <v>33</v>
      </c>
      <c r="E93" s="16" t="s">
        <v>30</v>
      </c>
      <c r="F93" s="4"/>
      <c r="G93" s="72"/>
      <c r="H93" s="18">
        <f>H94+H97+H100</f>
        <v>3862.9</v>
      </c>
    </row>
    <row r="94" spans="1:8" ht="12.75">
      <c r="A94" s="27"/>
      <c r="B94" s="10" t="s">
        <v>13</v>
      </c>
      <c r="C94" s="5">
        <v>871</v>
      </c>
      <c r="D94" s="5" t="s">
        <v>33</v>
      </c>
      <c r="E94" s="11" t="s">
        <v>30</v>
      </c>
      <c r="F94" s="5" t="s">
        <v>9</v>
      </c>
      <c r="G94" s="5"/>
      <c r="H94" s="19">
        <f>H95</f>
        <v>63.3</v>
      </c>
    </row>
    <row r="95" spans="1:8" ht="12.75">
      <c r="A95" s="27"/>
      <c r="B95" s="10" t="s">
        <v>115</v>
      </c>
      <c r="C95" s="5">
        <v>871</v>
      </c>
      <c r="D95" s="5" t="s">
        <v>33</v>
      </c>
      <c r="E95" s="11" t="s">
        <v>30</v>
      </c>
      <c r="F95" s="5" t="s">
        <v>116</v>
      </c>
      <c r="G95" s="73"/>
      <c r="H95" s="19">
        <f>H96</f>
        <v>63.3</v>
      </c>
    </row>
    <row r="96" spans="1:8" ht="25.5">
      <c r="A96" s="27"/>
      <c r="B96" s="17" t="s">
        <v>161</v>
      </c>
      <c r="C96" s="5">
        <v>871</v>
      </c>
      <c r="D96" s="5" t="s">
        <v>33</v>
      </c>
      <c r="E96" s="11" t="s">
        <v>30</v>
      </c>
      <c r="F96" s="5" t="s">
        <v>116</v>
      </c>
      <c r="G96" s="73">
        <v>244</v>
      </c>
      <c r="H96" s="19">
        <v>63.3</v>
      </c>
    </row>
    <row r="97" spans="1:8" ht="12.75">
      <c r="A97" s="27"/>
      <c r="B97" s="17" t="s">
        <v>177</v>
      </c>
      <c r="C97" s="5">
        <v>871</v>
      </c>
      <c r="D97" s="5" t="s">
        <v>33</v>
      </c>
      <c r="E97" s="5">
        <v>2</v>
      </c>
      <c r="F97" s="5" t="s">
        <v>140</v>
      </c>
      <c r="G97" s="73"/>
      <c r="H97" s="19">
        <f>H98</f>
        <v>78.6</v>
      </c>
    </row>
    <row r="98" spans="1:8" ht="63.75">
      <c r="A98" s="27"/>
      <c r="B98" s="9" t="s">
        <v>204</v>
      </c>
      <c r="C98" s="5">
        <v>871</v>
      </c>
      <c r="D98" s="5" t="s">
        <v>33</v>
      </c>
      <c r="E98" s="11" t="s">
        <v>30</v>
      </c>
      <c r="F98" s="5" t="s">
        <v>205</v>
      </c>
      <c r="G98" s="73"/>
      <c r="H98" s="19">
        <f>H99</f>
        <v>78.6</v>
      </c>
    </row>
    <row r="99" spans="1:8" ht="25.5">
      <c r="A99" s="27"/>
      <c r="B99" s="17" t="s">
        <v>161</v>
      </c>
      <c r="C99" s="5">
        <v>871</v>
      </c>
      <c r="D99" s="5" t="s">
        <v>33</v>
      </c>
      <c r="E99" s="11" t="s">
        <v>30</v>
      </c>
      <c r="F99" s="5" t="s">
        <v>205</v>
      </c>
      <c r="G99" s="73">
        <v>244</v>
      </c>
      <c r="H99" s="19">
        <v>78.6</v>
      </c>
    </row>
    <row r="100" spans="1:8" ht="38.25">
      <c r="A100" s="27"/>
      <c r="B100" s="9" t="s">
        <v>212</v>
      </c>
      <c r="C100" s="5">
        <v>871</v>
      </c>
      <c r="D100" s="5" t="s">
        <v>33</v>
      </c>
      <c r="E100" s="11" t="s">
        <v>30</v>
      </c>
      <c r="F100" s="5" t="s">
        <v>211</v>
      </c>
      <c r="G100" s="73"/>
      <c r="H100" s="19">
        <f>H101</f>
        <v>3721</v>
      </c>
    </row>
    <row r="101" spans="1:8" ht="25.5">
      <c r="A101" s="27"/>
      <c r="B101" s="17" t="s">
        <v>161</v>
      </c>
      <c r="C101" s="5">
        <v>871</v>
      </c>
      <c r="D101" s="5" t="s">
        <v>33</v>
      </c>
      <c r="E101" s="11" t="s">
        <v>30</v>
      </c>
      <c r="F101" s="5" t="s">
        <v>211</v>
      </c>
      <c r="G101" s="73">
        <v>244</v>
      </c>
      <c r="H101" s="19">
        <v>3721</v>
      </c>
    </row>
    <row r="102" spans="1:8" ht="12.75">
      <c r="A102" s="27"/>
      <c r="B102" s="15" t="s">
        <v>14</v>
      </c>
      <c r="C102" s="5">
        <v>871</v>
      </c>
      <c r="D102" s="4" t="s">
        <v>33</v>
      </c>
      <c r="E102" s="4" t="s">
        <v>25</v>
      </c>
      <c r="F102" s="4" t="s">
        <v>22</v>
      </c>
      <c r="G102" s="72" t="s">
        <v>20</v>
      </c>
      <c r="H102" s="18">
        <f>H103</f>
        <v>2604.9</v>
      </c>
    </row>
    <row r="103" spans="1:8" ht="12.75">
      <c r="A103" s="27"/>
      <c r="B103" s="17" t="s">
        <v>177</v>
      </c>
      <c r="C103" s="5">
        <v>871</v>
      </c>
      <c r="D103" s="11" t="s">
        <v>33</v>
      </c>
      <c r="E103" s="11" t="s">
        <v>25</v>
      </c>
      <c r="F103" s="5" t="s">
        <v>140</v>
      </c>
      <c r="G103" s="72"/>
      <c r="H103" s="19">
        <f>H104</f>
        <v>2604.9</v>
      </c>
    </row>
    <row r="104" spans="1:8" ht="75">
      <c r="A104" s="27"/>
      <c r="B104" s="113" t="s">
        <v>153</v>
      </c>
      <c r="C104" s="5">
        <v>871</v>
      </c>
      <c r="D104" s="11" t="s">
        <v>33</v>
      </c>
      <c r="E104" s="11" t="s">
        <v>25</v>
      </c>
      <c r="F104" s="124" t="s">
        <v>154</v>
      </c>
      <c r="G104" s="72"/>
      <c r="H104" s="19">
        <f>H105</f>
        <v>2604.9</v>
      </c>
    </row>
    <row r="105" spans="1:8" ht="25.5">
      <c r="A105" s="27"/>
      <c r="B105" s="17" t="s">
        <v>161</v>
      </c>
      <c r="C105" s="5">
        <v>871</v>
      </c>
      <c r="D105" s="11" t="s">
        <v>33</v>
      </c>
      <c r="E105" s="11" t="s">
        <v>25</v>
      </c>
      <c r="F105" s="124" t="s">
        <v>154</v>
      </c>
      <c r="G105" s="73">
        <v>244</v>
      </c>
      <c r="H105" s="19">
        <v>2604.9</v>
      </c>
    </row>
    <row r="106" spans="1:8" ht="25.5">
      <c r="A106" s="27"/>
      <c r="B106" s="15" t="s">
        <v>179</v>
      </c>
      <c r="C106" s="5">
        <v>871</v>
      </c>
      <c r="D106" s="4" t="s">
        <v>33</v>
      </c>
      <c r="E106" s="4" t="s">
        <v>33</v>
      </c>
      <c r="F106" s="4"/>
      <c r="G106" s="72"/>
      <c r="H106" s="18">
        <f>H107</f>
        <v>1504.6000000000001</v>
      </c>
    </row>
    <row r="107" spans="1:8" ht="12.75">
      <c r="A107" s="27"/>
      <c r="B107" s="10" t="s">
        <v>45</v>
      </c>
      <c r="C107" s="5">
        <v>871</v>
      </c>
      <c r="D107" s="11" t="s">
        <v>33</v>
      </c>
      <c r="E107" s="11" t="s">
        <v>33</v>
      </c>
      <c r="F107" s="124" t="s">
        <v>180</v>
      </c>
      <c r="G107" s="73"/>
      <c r="H107" s="19">
        <f>H108+H109+H110</f>
        <v>1504.6000000000001</v>
      </c>
    </row>
    <row r="108" spans="1:8" ht="15.75">
      <c r="A108" s="27"/>
      <c r="B108" s="115" t="s">
        <v>159</v>
      </c>
      <c r="C108" s="5">
        <v>871</v>
      </c>
      <c r="D108" s="11" t="s">
        <v>33</v>
      </c>
      <c r="E108" s="11" t="s">
        <v>33</v>
      </c>
      <c r="F108" s="124" t="s">
        <v>180</v>
      </c>
      <c r="G108" s="73">
        <v>111</v>
      </c>
      <c r="H108" s="19">
        <v>1400.2</v>
      </c>
    </row>
    <row r="109" spans="1:8" ht="31.5">
      <c r="A109" s="27"/>
      <c r="B109" s="115" t="s">
        <v>162</v>
      </c>
      <c r="C109" s="5">
        <v>871</v>
      </c>
      <c r="D109" s="11" t="s">
        <v>33</v>
      </c>
      <c r="E109" s="11" t="s">
        <v>33</v>
      </c>
      <c r="F109" s="124" t="s">
        <v>180</v>
      </c>
      <c r="G109" s="73">
        <v>242</v>
      </c>
      <c r="H109" s="19">
        <v>40.5</v>
      </c>
    </row>
    <row r="110" spans="1:8" ht="25.5">
      <c r="A110" s="27"/>
      <c r="B110" s="17" t="s">
        <v>161</v>
      </c>
      <c r="C110" s="5">
        <v>871</v>
      </c>
      <c r="D110" s="11" t="s">
        <v>33</v>
      </c>
      <c r="E110" s="11" t="s">
        <v>33</v>
      </c>
      <c r="F110" s="124" t="s">
        <v>180</v>
      </c>
      <c r="G110" s="73">
        <v>244</v>
      </c>
      <c r="H110" s="19">
        <v>63.9</v>
      </c>
    </row>
    <row r="111" spans="1:8" ht="14.25">
      <c r="A111" s="27"/>
      <c r="B111" s="7" t="s">
        <v>130</v>
      </c>
      <c r="C111" s="5">
        <v>871</v>
      </c>
      <c r="D111" s="32" t="s">
        <v>37</v>
      </c>
      <c r="E111" s="32"/>
      <c r="F111" s="31"/>
      <c r="G111" s="31"/>
      <c r="H111" s="82">
        <f>H112+H116</f>
        <v>102.5</v>
      </c>
    </row>
    <row r="112" spans="1:8" ht="25.5">
      <c r="A112" s="27"/>
      <c r="B112" s="86" t="s">
        <v>111</v>
      </c>
      <c r="C112" s="5">
        <v>871</v>
      </c>
      <c r="D112" s="16" t="s">
        <v>37</v>
      </c>
      <c r="E112" s="16" t="s">
        <v>33</v>
      </c>
      <c r="F112" s="4"/>
      <c r="G112" s="72"/>
      <c r="H112" s="18">
        <f>H113</f>
        <v>10</v>
      </c>
    </row>
    <row r="113" spans="1:8" ht="17.25" customHeight="1">
      <c r="A113" s="96"/>
      <c r="B113" s="17" t="s">
        <v>110</v>
      </c>
      <c r="C113" s="5">
        <v>871</v>
      </c>
      <c r="D113" s="28" t="s">
        <v>10</v>
      </c>
      <c r="E113" s="28" t="s">
        <v>33</v>
      </c>
      <c r="F113" s="29" t="s">
        <v>108</v>
      </c>
      <c r="G113" s="72"/>
      <c r="H113" s="18">
        <f>H114</f>
        <v>10</v>
      </c>
    </row>
    <row r="114" spans="1:8" ht="12.75">
      <c r="A114" s="6"/>
      <c r="B114" s="87" t="s">
        <v>109</v>
      </c>
      <c r="C114" s="5">
        <v>871</v>
      </c>
      <c r="D114" s="28" t="s">
        <v>10</v>
      </c>
      <c r="E114" s="28" t="s">
        <v>33</v>
      </c>
      <c r="F114" s="29" t="s">
        <v>107</v>
      </c>
      <c r="G114" s="75"/>
      <c r="H114" s="19">
        <f>H115</f>
        <v>10</v>
      </c>
    </row>
    <row r="115" spans="1:8" ht="31.5">
      <c r="A115" s="6"/>
      <c r="B115" s="115" t="s">
        <v>161</v>
      </c>
      <c r="C115" s="5">
        <v>871</v>
      </c>
      <c r="D115" s="28" t="s">
        <v>10</v>
      </c>
      <c r="E115" s="28" t="s">
        <v>33</v>
      </c>
      <c r="F115" s="29" t="s">
        <v>107</v>
      </c>
      <c r="G115" s="75">
        <v>244</v>
      </c>
      <c r="H115" s="19">
        <v>10</v>
      </c>
    </row>
    <row r="116" spans="1:8" ht="12.75">
      <c r="A116" s="3"/>
      <c r="B116" s="9" t="s">
        <v>138</v>
      </c>
      <c r="C116" s="5">
        <v>871</v>
      </c>
      <c r="D116" s="32" t="s">
        <v>37</v>
      </c>
      <c r="E116" s="32" t="s">
        <v>37</v>
      </c>
      <c r="F116" s="31"/>
      <c r="G116" s="76"/>
      <c r="H116" s="82">
        <f>H117</f>
        <v>92.5</v>
      </c>
    </row>
    <row r="117" spans="1:8" ht="12.75">
      <c r="A117" s="3"/>
      <c r="B117" s="100" t="s">
        <v>139</v>
      </c>
      <c r="C117" s="5">
        <v>871</v>
      </c>
      <c r="D117" s="28" t="s">
        <v>37</v>
      </c>
      <c r="E117" s="28" t="s">
        <v>37</v>
      </c>
      <c r="F117" s="5" t="s">
        <v>140</v>
      </c>
      <c r="G117" s="75"/>
      <c r="H117" s="22">
        <f>H118</f>
        <v>92.5</v>
      </c>
    </row>
    <row r="118" spans="1:8" s="35" customFormat="1" ht="38.25">
      <c r="A118" s="24"/>
      <c r="B118" s="9" t="s">
        <v>207</v>
      </c>
      <c r="C118" s="5">
        <v>871</v>
      </c>
      <c r="D118" s="28" t="s">
        <v>37</v>
      </c>
      <c r="E118" s="28" t="s">
        <v>37</v>
      </c>
      <c r="F118" s="5" t="s">
        <v>206</v>
      </c>
      <c r="G118" s="75"/>
      <c r="H118" s="19">
        <f>H119</f>
        <v>92.5</v>
      </c>
    </row>
    <row r="119" spans="1:8" s="35" customFormat="1" ht="38.25">
      <c r="A119" s="24"/>
      <c r="B119" s="10" t="s">
        <v>207</v>
      </c>
      <c r="C119" s="5">
        <v>871</v>
      </c>
      <c r="D119" s="28" t="s">
        <v>37</v>
      </c>
      <c r="E119" s="28" t="s">
        <v>37</v>
      </c>
      <c r="F119" s="5" t="s">
        <v>206</v>
      </c>
      <c r="G119" s="75">
        <v>365</v>
      </c>
      <c r="H119" s="19">
        <v>92.5</v>
      </c>
    </row>
    <row r="120" spans="1:8" s="35" customFormat="1" ht="14.25">
      <c r="A120" s="33"/>
      <c r="B120" s="7" t="s">
        <v>132</v>
      </c>
      <c r="C120" s="5">
        <v>871</v>
      </c>
      <c r="D120" s="32" t="s">
        <v>38</v>
      </c>
      <c r="E120" s="32"/>
      <c r="F120" s="31"/>
      <c r="G120" s="76"/>
      <c r="H120" s="18">
        <f>H121</f>
        <v>3941.5000000000005</v>
      </c>
    </row>
    <row r="121" spans="1:8" ht="16.5" customHeight="1">
      <c r="A121" s="96"/>
      <c r="B121" s="9" t="s">
        <v>39</v>
      </c>
      <c r="C121" s="4">
        <v>871</v>
      </c>
      <c r="D121" s="4" t="s">
        <v>38</v>
      </c>
      <c r="E121" s="4" t="s">
        <v>24</v>
      </c>
      <c r="F121" s="4" t="s">
        <v>22</v>
      </c>
      <c r="G121" s="72" t="s">
        <v>20</v>
      </c>
      <c r="H121" s="18">
        <f>H122+H129+H133+H139+H141+H143+H131+H145</f>
        <v>3941.5000000000005</v>
      </c>
    </row>
    <row r="122" spans="1:8" s="35" customFormat="1" ht="25.5">
      <c r="A122" s="33"/>
      <c r="B122" s="9" t="s">
        <v>40</v>
      </c>
      <c r="C122" s="4">
        <v>871</v>
      </c>
      <c r="D122" s="4" t="s">
        <v>38</v>
      </c>
      <c r="E122" s="4" t="s">
        <v>24</v>
      </c>
      <c r="F122" s="4" t="s">
        <v>11</v>
      </c>
      <c r="G122" s="72"/>
      <c r="H122" s="18">
        <f>H123</f>
        <v>3007.5000000000005</v>
      </c>
    </row>
    <row r="123" spans="1:8" s="35" customFormat="1" ht="12.75">
      <c r="A123" s="33"/>
      <c r="B123" s="10" t="s">
        <v>45</v>
      </c>
      <c r="C123" s="5">
        <v>871</v>
      </c>
      <c r="D123" s="5" t="s">
        <v>38</v>
      </c>
      <c r="E123" s="5" t="s">
        <v>24</v>
      </c>
      <c r="F123" s="5" t="s">
        <v>44</v>
      </c>
      <c r="G123" s="73"/>
      <c r="H123" s="19">
        <f>H124+H125+H126+H128+H127</f>
        <v>3007.5000000000005</v>
      </c>
    </row>
    <row r="124" spans="1:8" s="35" customFormat="1" ht="15.75">
      <c r="A124" s="33"/>
      <c r="B124" s="115" t="s">
        <v>159</v>
      </c>
      <c r="C124" s="5">
        <v>871</v>
      </c>
      <c r="D124" s="5" t="s">
        <v>38</v>
      </c>
      <c r="E124" s="5" t="s">
        <v>24</v>
      </c>
      <c r="F124" s="5" t="s">
        <v>44</v>
      </c>
      <c r="G124" s="74" t="s">
        <v>181</v>
      </c>
      <c r="H124" s="19">
        <v>1673.3</v>
      </c>
    </row>
    <row r="125" spans="1:8" s="35" customFormat="1" ht="25.5">
      <c r="A125" s="33"/>
      <c r="B125" s="17" t="s">
        <v>162</v>
      </c>
      <c r="C125" s="5">
        <v>871</v>
      </c>
      <c r="D125" s="5" t="s">
        <v>38</v>
      </c>
      <c r="E125" s="5" t="s">
        <v>24</v>
      </c>
      <c r="F125" s="5" t="s">
        <v>44</v>
      </c>
      <c r="G125" s="73">
        <v>242</v>
      </c>
      <c r="H125" s="19">
        <v>23.8</v>
      </c>
    </row>
    <row r="126" spans="1:8" s="35" customFormat="1" ht="25.5">
      <c r="A126" s="33"/>
      <c r="B126" s="17" t="s">
        <v>161</v>
      </c>
      <c r="C126" s="5">
        <v>871</v>
      </c>
      <c r="D126" s="5" t="s">
        <v>38</v>
      </c>
      <c r="E126" s="5" t="s">
        <v>24</v>
      </c>
      <c r="F126" s="5" t="s">
        <v>44</v>
      </c>
      <c r="G126" s="73">
        <v>244</v>
      </c>
      <c r="H126" s="19">
        <v>1092.2</v>
      </c>
    </row>
    <row r="127" spans="1:8" s="35" customFormat="1" ht="25.5">
      <c r="A127" s="33"/>
      <c r="B127" s="17" t="s">
        <v>163</v>
      </c>
      <c r="C127" s="5">
        <v>871</v>
      </c>
      <c r="D127" s="5" t="s">
        <v>38</v>
      </c>
      <c r="E127" s="5" t="s">
        <v>24</v>
      </c>
      <c r="F127" s="5" t="s">
        <v>44</v>
      </c>
      <c r="G127" s="73">
        <v>321</v>
      </c>
      <c r="H127" s="19">
        <v>97.3</v>
      </c>
    </row>
    <row r="128" spans="1:8" s="35" customFormat="1" ht="31.5">
      <c r="A128" s="33"/>
      <c r="B128" s="115" t="s">
        <v>164</v>
      </c>
      <c r="C128" s="5">
        <v>871</v>
      </c>
      <c r="D128" s="5" t="s">
        <v>38</v>
      </c>
      <c r="E128" s="5" t="s">
        <v>24</v>
      </c>
      <c r="F128" s="5" t="s">
        <v>44</v>
      </c>
      <c r="G128" s="73">
        <v>851</v>
      </c>
      <c r="H128" s="21">
        <v>120.9</v>
      </c>
    </row>
    <row r="129" spans="1:8" s="35" customFormat="1" ht="38.25">
      <c r="A129" s="33"/>
      <c r="B129" s="1" t="s">
        <v>46</v>
      </c>
      <c r="C129" s="5">
        <v>871</v>
      </c>
      <c r="D129" s="25" t="s">
        <v>38</v>
      </c>
      <c r="E129" s="25" t="s">
        <v>24</v>
      </c>
      <c r="F129" s="25" t="s">
        <v>187</v>
      </c>
      <c r="G129" s="77"/>
      <c r="H129" s="34">
        <f>H130</f>
        <v>13.7</v>
      </c>
    </row>
    <row r="130" spans="1:8" s="35" customFormat="1" ht="15.75">
      <c r="A130" s="33"/>
      <c r="B130" s="115" t="s">
        <v>159</v>
      </c>
      <c r="C130" s="5">
        <v>871</v>
      </c>
      <c r="D130" s="5" t="s">
        <v>38</v>
      </c>
      <c r="E130" s="5" t="s">
        <v>24</v>
      </c>
      <c r="F130" s="25" t="s">
        <v>187</v>
      </c>
      <c r="G130" s="74" t="s">
        <v>181</v>
      </c>
      <c r="H130" s="22">
        <v>13.7</v>
      </c>
    </row>
    <row r="131" spans="1:8" s="35" customFormat="1" ht="15.75" customHeight="1">
      <c r="A131" s="33"/>
      <c r="B131" s="171" t="s">
        <v>232</v>
      </c>
      <c r="C131" s="25">
        <v>871</v>
      </c>
      <c r="D131" s="25" t="s">
        <v>38</v>
      </c>
      <c r="E131" s="25" t="s">
        <v>24</v>
      </c>
      <c r="F131" s="25">
        <v>5227000</v>
      </c>
      <c r="G131" s="172"/>
      <c r="H131" s="34">
        <f>H132</f>
        <v>129.3</v>
      </c>
    </row>
    <row r="132" spans="1:8" s="35" customFormat="1" ht="15.75">
      <c r="A132" s="33"/>
      <c r="B132" s="115" t="s">
        <v>159</v>
      </c>
      <c r="C132" s="5">
        <v>871</v>
      </c>
      <c r="D132" s="5" t="s">
        <v>38</v>
      </c>
      <c r="E132" s="5" t="s">
        <v>24</v>
      </c>
      <c r="F132" s="25">
        <v>5227000</v>
      </c>
      <c r="G132" s="11" t="s">
        <v>181</v>
      </c>
      <c r="H132" s="22">
        <v>129.3</v>
      </c>
    </row>
    <row r="133" spans="1:8" s="35" customFormat="1" ht="12.75">
      <c r="A133" s="102"/>
      <c r="B133" s="9" t="s">
        <v>93</v>
      </c>
      <c r="C133" s="5">
        <v>871</v>
      </c>
      <c r="D133" s="31" t="s">
        <v>38</v>
      </c>
      <c r="E133" s="31" t="s">
        <v>24</v>
      </c>
      <c r="F133" s="31" t="s">
        <v>94</v>
      </c>
      <c r="G133" s="170"/>
      <c r="H133" s="82">
        <f>H134</f>
        <v>588.3</v>
      </c>
    </row>
    <row r="134" spans="1:8" s="35" customFormat="1" ht="12.75">
      <c r="A134" s="6"/>
      <c r="B134" s="10" t="s">
        <v>45</v>
      </c>
      <c r="C134" s="5">
        <v>871</v>
      </c>
      <c r="D134" s="29" t="s">
        <v>38</v>
      </c>
      <c r="E134" s="29" t="s">
        <v>24</v>
      </c>
      <c r="F134" s="29" t="s">
        <v>95</v>
      </c>
      <c r="G134" s="80"/>
      <c r="H134" s="22">
        <f>H135+H136+H137+H138</f>
        <v>588.3</v>
      </c>
    </row>
    <row r="135" spans="1:8" s="35" customFormat="1" ht="15.75">
      <c r="A135" s="6"/>
      <c r="B135" s="115" t="s">
        <v>159</v>
      </c>
      <c r="C135" s="5">
        <v>871</v>
      </c>
      <c r="D135" s="25" t="s">
        <v>38</v>
      </c>
      <c r="E135" s="25" t="s">
        <v>24</v>
      </c>
      <c r="F135" s="36" t="s">
        <v>95</v>
      </c>
      <c r="G135" s="74" t="s">
        <v>181</v>
      </c>
      <c r="H135" s="34">
        <v>462</v>
      </c>
    </row>
    <row r="136" spans="1:8" s="35" customFormat="1" ht="42" customHeight="1">
      <c r="A136" s="6"/>
      <c r="B136" s="10" t="s">
        <v>162</v>
      </c>
      <c r="C136" s="5">
        <v>871</v>
      </c>
      <c r="D136" s="25" t="s">
        <v>38</v>
      </c>
      <c r="E136" s="25" t="s">
        <v>24</v>
      </c>
      <c r="F136" s="36" t="s">
        <v>95</v>
      </c>
      <c r="G136" s="73">
        <v>242</v>
      </c>
      <c r="H136" s="34">
        <v>12.7</v>
      </c>
    </row>
    <row r="137" spans="1:8" s="35" customFormat="1" ht="25.5">
      <c r="A137" s="3"/>
      <c r="B137" s="10" t="s">
        <v>161</v>
      </c>
      <c r="C137" s="5">
        <v>871</v>
      </c>
      <c r="D137" s="25" t="s">
        <v>38</v>
      </c>
      <c r="E137" s="25" t="s">
        <v>24</v>
      </c>
      <c r="F137" s="36" t="s">
        <v>95</v>
      </c>
      <c r="G137" s="73">
        <v>244</v>
      </c>
      <c r="H137" s="34">
        <v>47.2</v>
      </c>
    </row>
    <row r="138" spans="1:8" s="35" customFormat="1" ht="25.5">
      <c r="A138" s="3"/>
      <c r="B138" s="17" t="s">
        <v>163</v>
      </c>
      <c r="C138" s="5">
        <v>871</v>
      </c>
      <c r="D138" s="25" t="s">
        <v>38</v>
      </c>
      <c r="E138" s="25" t="s">
        <v>24</v>
      </c>
      <c r="F138" s="36" t="s">
        <v>95</v>
      </c>
      <c r="G138" s="73">
        <v>321</v>
      </c>
      <c r="H138" s="34">
        <v>66.4</v>
      </c>
    </row>
    <row r="139" spans="1:8" s="35" customFormat="1" ht="40.5">
      <c r="A139" s="3"/>
      <c r="B139" s="126" t="s">
        <v>46</v>
      </c>
      <c r="C139" s="5">
        <v>871</v>
      </c>
      <c r="D139" s="127" t="s">
        <v>38</v>
      </c>
      <c r="E139" s="127" t="s">
        <v>24</v>
      </c>
      <c r="F139" s="25" t="s">
        <v>187</v>
      </c>
      <c r="G139" s="129"/>
      <c r="H139" s="130">
        <f>H140</f>
        <v>4.6</v>
      </c>
    </row>
    <row r="140" spans="1:8" s="35" customFormat="1" ht="15.75">
      <c r="A140" s="3"/>
      <c r="B140" s="115" t="s">
        <v>159</v>
      </c>
      <c r="C140" s="5">
        <v>871</v>
      </c>
      <c r="D140" s="5" t="s">
        <v>38</v>
      </c>
      <c r="E140" s="5" t="s">
        <v>24</v>
      </c>
      <c r="F140" s="25" t="s">
        <v>187</v>
      </c>
      <c r="G140" s="74" t="s">
        <v>181</v>
      </c>
      <c r="H140" s="22">
        <v>4.6</v>
      </c>
    </row>
    <row r="141" spans="1:8" s="35" customFormat="1" ht="13.5">
      <c r="A141" s="33"/>
      <c r="B141" s="131" t="s">
        <v>98</v>
      </c>
      <c r="C141" s="5">
        <v>871</v>
      </c>
      <c r="D141" s="127" t="s">
        <v>38</v>
      </c>
      <c r="E141" s="127" t="s">
        <v>24</v>
      </c>
      <c r="F141" s="128" t="s">
        <v>188</v>
      </c>
      <c r="G141" s="129"/>
      <c r="H141" s="130">
        <f>H142</f>
        <v>14</v>
      </c>
    </row>
    <row r="142" spans="1:8" s="35" customFormat="1" ht="15.75">
      <c r="A142" s="33"/>
      <c r="B142" s="115" t="s">
        <v>159</v>
      </c>
      <c r="C142" s="5">
        <v>871</v>
      </c>
      <c r="D142" s="5" t="s">
        <v>38</v>
      </c>
      <c r="E142" s="5" t="s">
        <v>24</v>
      </c>
      <c r="F142" s="36" t="s">
        <v>188</v>
      </c>
      <c r="G142" s="74" t="s">
        <v>181</v>
      </c>
      <c r="H142" s="22">
        <v>14</v>
      </c>
    </row>
    <row r="143" spans="1:8" s="35" customFormat="1" ht="36" customHeight="1">
      <c r="A143" s="33"/>
      <c r="B143" s="132" t="s">
        <v>184</v>
      </c>
      <c r="C143" s="4">
        <v>871</v>
      </c>
      <c r="D143" s="4" t="s">
        <v>38</v>
      </c>
      <c r="E143" s="4" t="s">
        <v>24</v>
      </c>
      <c r="F143" s="128" t="s">
        <v>189</v>
      </c>
      <c r="G143" s="120"/>
      <c r="H143" s="82">
        <f>H144</f>
        <v>164.8</v>
      </c>
    </row>
    <row r="144" spans="1:8" ht="47.25">
      <c r="A144" s="8"/>
      <c r="B144" s="115" t="s">
        <v>163</v>
      </c>
      <c r="C144" s="5">
        <v>871</v>
      </c>
      <c r="D144" s="5" t="s">
        <v>38</v>
      </c>
      <c r="E144" s="5" t="s">
        <v>24</v>
      </c>
      <c r="F144" s="36" t="s">
        <v>189</v>
      </c>
      <c r="G144" s="74" t="s">
        <v>182</v>
      </c>
      <c r="H144" s="22">
        <v>164.8</v>
      </c>
    </row>
    <row r="145" spans="1:8" ht="25.5">
      <c r="A145" s="8"/>
      <c r="B145" s="164" t="s">
        <v>233</v>
      </c>
      <c r="C145" s="4">
        <v>871</v>
      </c>
      <c r="D145" s="4" t="s">
        <v>38</v>
      </c>
      <c r="E145" s="4" t="s">
        <v>24</v>
      </c>
      <c r="F145" s="128">
        <v>4400200</v>
      </c>
      <c r="G145" s="120"/>
      <c r="H145" s="82">
        <f>H146</f>
        <v>19.3</v>
      </c>
    </row>
    <row r="146" spans="1:8" ht="25.5">
      <c r="A146" s="8"/>
      <c r="B146" s="10" t="s">
        <v>161</v>
      </c>
      <c r="C146" s="5">
        <v>871</v>
      </c>
      <c r="D146" s="5" t="s">
        <v>38</v>
      </c>
      <c r="E146" s="5" t="s">
        <v>24</v>
      </c>
      <c r="F146" s="36">
        <v>4400200</v>
      </c>
      <c r="G146" s="74" t="s">
        <v>172</v>
      </c>
      <c r="H146" s="22">
        <v>19.3</v>
      </c>
    </row>
    <row r="147" spans="1:8" ht="14.25">
      <c r="A147" s="8"/>
      <c r="B147" s="7" t="s">
        <v>141</v>
      </c>
      <c r="C147" s="5">
        <v>871</v>
      </c>
      <c r="D147" s="32">
        <v>11</v>
      </c>
      <c r="E147" s="32"/>
      <c r="F147" s="31"/>
      <c r="G147" s="76"/>
      <c r="H147" s="18">
        <f>H148</f>
        <v>2599.7999999999997</v>
      </c>
    </row>
    <row r="148" spans="1:9" ht="12.75">
      <c r="A148" s="8"/>
      <c r="B148" s="9" t="s">
        <v>142</v>
      </c>
      <c r="C148" s="5">
        <v>871</v>
      </c>
      <c r="D148" s="4">
        <v>11</v>
      </c>
      <c r="E148" s="4" t="s">
        <v>24</v>
      </c>
      <c r="F148" s="4"/>
      <c r="G148" s="72"/>
      <c r="H148" s="18">
        <f>H149+H157</f>
        <v>2599.7999999999997</v>
      </c>
      <c r="I148" s="30"/>
    </row>
    <row r="149" spans="1:9" ht="12.75">
      <c r="A149" s="8"/>
      <c r="B149" s="10" t="s">
        <v>144</v>
      </c>
      <c r="C149" s="5">
        <v>871</v>
      </c>
      <c r="D149" s="5">
        <v>11</v>
      </c>
      <c r="E149" s="5" t="s">
        <v>24</v>
      </c>
      <c r="F149" s="11" t="s">
        <v>145</v>
      </c>
      <c r="G149" s="5"/>
      <c r="H149" s="22">
        <f>H150</f>
        <v>2581.1</v>
      </c>
      <c r="I149" s="30"/>
    </row>
    <row r="150" spans="1:9" ht="12.75">
      <c r="A150" s="8"/>
      <c r="B150" s="10" t="s">
        <v>45</v>
      </c>
      <c r="C150" s="5">
        <v>871</v>
      </c>
      <c r="D150" s="5">
        <v>11</v>
      </c>
      <c r="E150" s="5" t="s">
        <v>24</v>
      </c>
      <c r="F150" s="11" t="s">
        <v>146</v>
      </c>
      <c r="G150" s="5"/>
      <c r="H150" s="22">
        <f>SUM(H151:H156)</f>
        <v>2581.1</v>
      </c>
      <c r="I150" s="30"/>
    </row>
    <row r="151" spans="1:9" ht="15.75">
      <c r="A151" s="8"/>
      <c r="B151" s="115" t="s">
        <v>159</v>
      </c>
      <c r="C151" s="5">
        <v>871</v>
      </c>
      <c r="D151" s="5">
        <v>11</v>
      </c>
      <c r="E151" s="5" t="s">
        <v>24</v>
      </c>
      <c r="F151" s="11" t="s">
        <v>146</v>
      </c>
      <c r="G151" s="74" t="s">
        <v>181</v>
      </c>
      <c r="H151" s="19">
        <v>2221.5</v>
      </c>
      <c r="I151" s="30"/>
    </row>
    <row r="152" spans="1:9" ht="30">
      <c r="A152" s="8"/>
      <c r="B152" s="114" t="s">
        <v>160</v>
      </c>
      <c r="C152" s="5">
        <v>871</v>
      </c>
      <c r="D152" s="5">
        <v>11</v>
      </c>
      <c r="E152" s="5" t="s">
        <v>24</v>
      </c>
      <c r="F152" s="11" t="s">
        <v>146</v>
      </c>
      <c r="G152" s="73">
        <v>112</v>
      </c>
      <c r="H152" s="19">
        <v>3.2</v>
      </c>
      <c r="I152" s="30"/>
    </row>
    <row r="153" spans="1:9" ht="31.5">
      <c r="A153" s="8"/>
      <c r="B153" s="115" t="s">
        <v>162</v>
      </c>
      <c r="C153" s="5">
        <v>871</v>
      </c>
      <c r="D153" s="5">
        <v>11</v>
      </c>
      <c r="E153" s="5" t="s">
        <v>24</v>
      </c>
      <c r="F153" s="11" t="s">
        <v>146</v>
      </c>
      <c r="G153" s="73">
        <v>242</v>
      </c>
      <c r="H153" s="19">
        <v>12.6</v>
      </c>
      <c r="I153" s="30"/>
    </row>
    <row r="154" spans="1:9" ht="31.5">
      <c r="A154" s="8"/>
      <c r="B154" s="115" t="s">
        <v>161</v>
      </c>
      <c r="C154" s="5">
        <v>871</v>
      </c>
      <c r="D154" s="5">
        <v>11</v>
      </c>
      <c r="E154" s="5" t="s">
        <v>24</v>
      </c>
      <c r="F154" s="11" t="s">
        <v>146</v>
      </c>
      <c r="G154" s="73">
        <v>244</v>
      </c>
      <c r="H154" s="19">
        <v>327.8</v>
      </c>
      <c r="I154" s="30"/>
    </row>
    <row r="155" spans="1:9" ht="25.5">
      <c r="A155" s="8"/>
      <c r="B155" s="17" t="s">
        <v>163</v>
      </c>
      <c r="C155" s="5">
        <v>871</v>
      </c>
      <c r="D155" s="5">
        <v>11</v>
      </c>
      <c r="E155" s="5" t="s">
        <v>24</v>
      </c>
      <c r="F155" s="11" t="s">
        <v>146</v>
      </c>
      <c r="G155" s="73">
        <v>321</v>
      </c>
      <c r="H155" s="19">
        <v>14.7</v>
      </c>
      <c r="I155" s="30"/>
    </row>
    <row r="156" spans="1:9" ht="31.5">
      <c r="A156" s="8"/>
      <c r="B156" s="115" t="s">
        <v>164</v>
      </c>
      <c r="C156" s="5">
        <v>871</v>
      </c>
      <c r="D156" s="5">
        <v>11</v>
      </c>
      <c r="E156" s="5" t="s">
        <v>24</v>
      </c>
      <c r="F156" s="11" t="s">
        <v>146</v>
      </c>
      <c r="G156" s="73">
        <v>851</v>
      </c>
      <c r="H156" s="21">
        <v>1.3</v>
      </c>
      <c r="I156" s="30"/>
    </row>
    <row r="157" spans="1:9" ht="38.25">
      <c r="A157" s="8"/>
      <c r="B157" s="1" t="s">
        <v>46</v>
      </c>
      <c r="C157" s="5">
        <v>871</v>
      </c>
      <c r="D157" s="5">
        <v>11</v>
      </c>
      <c r="E157" s="5" t="s">
        <v>24</v>
      </c>
      <c r="F157" s="25" t="s">
        <v>187</v>
      </c>
      <c r="G157" s="77"/>
      <c r="H157" s="34">
        <f>H158</f>
        <v>18.7</v>
      </c>
      <c r="I157" s="30"/>
    </row>
    <row r="158" spans="1:9" ht="15.75">
      <c r="A158" s="8"/>
      <c r="B158" s="115" t="s">
        <v>159</v>
      </c>
      <c r="C158" s="5">
        <v>871</v>
      </c>
      <c r="D158" s="5">
        <v>11</v>
      </c>
      <c r="E158" s="5" t="s">
        <v>24</v>
      </c>
      <c r="F158" s="25" t="s">
        <v>187</v>
      </c>
      <c r="G158" s="74" t="s">
        <v>181</v>
      </c>
      <c r="H158" s="22">
        <v>18.7</v>
      </c>
      <c r="I158" s="30"/>
    </row>
    <row r="159" spans="1:9" ht="37.5">
      <c r="A159" s="102">
        <v>2</v>
      </c>
      <c r="B159" s="101" t="s">
        <v>147</v>
      </c>
      <c r="C159" s="103">
        <v>872</v>
      </c>
      <c r="D159" s="104"/>
      <c r="E159" s="104"/>
      <c r="F159" s="105"/>
      <c r="G159" s="105"/>
      <c r="H159" s="106">
        <f>H160</f>
        <v>363.7</v>
      </c>
      <c r="I159" s="30"/>
    </row>
    <row r="160" spans="1:9" ht="14.25">
      <c r="A160" s="8"/>
      <c r="B160" s="7" t="s">
        <v>23</v>
      </c>
      <c r="C160" s="4">
        <v>872</v>
      </c>
      <c r="D160" s="4" t="s">
        <v>24</v>
      </c>
      <c r="E160" s="11"/>
      <c r="F160" s="29"/>
      <c r="G160" s="73"/>
      <c r="H160" s="19">
        <f>H161+H168</f>
        <v>363.7</v>
      </c>
      <c r="I160" s="30"/>
    </row>
    <row r="161" spans="1:8" ht="38.25">
      <c r="A161" s="6"/>
      <c r="B161" s="107" t="s">
        <v>148</v>
      </c>
      <c r="C161" s="4">
        <v>872</v>
      </c>
      <c r="D161" s="4" t="s">
        <v>24</v>
      </c>
      <c r="E161" s="16" t="s">
        <v>25</v>
      </c>
      <c r="F161" s="4" t="s">
        <v>22</v>
      </c>
      <c r="G161" s="4" t="s">
        <v>20</v>
      </c>
      <c r="H161" s="18">
        <f>H162</f>
        <v>243.7</v>
      </c>
    </row>
    <row r="162" spans="1:8" ht="38.25">
      <c r="A162" s="3"/>
      <c r="B162" s="10" t="s">
        <v>26</v>
      </c>
      <c r="C162" s="5">
        <v>872</v>
      </c>
      <c r="D162" s="11" t="s">
        <v>24</v>
      </c>
      <c r="E162" s="11" t="s">
        <v>25</v>
      </c>
      <c r="F162" s="5" t="s">
        <v>27</v>
      </c>
      <c r="G162" s="5" t="s">
        <v>20</v>
      </c>
      <c r="H162" s="19">
        <f>H163</f>
        <v>243.7</v>
      </c>
    </row>
    <row r="163" spans="1:8" ht="12.75">
      <c r="A163" s="3"/>
      <c r="B163" s="10" t="s">
        <v>28</v>
      </c>
      <c r="C163" s="5">
        <v>872</v>
      </c>
      <c r="D163" s="11" t="s">
        <v>24</v>
      </c>
      <c r="E163" s="11" t="s">
        <v>25</v>
      </c>
      <c r="F163" s="5" t="s">
        <v>29</v>
      </c>
      <c r="G163" s="5" t="s">
        <v>20</v>
      </c>
      <c r="H163" s="19">
        <f>SUM(H164:H167)</f>
        <v>243.7</v>
      </c>
    </row>
    <row r="164" spans="1:8" ht="15">
      <c r="A164" s="3"/>
      <c r="B164" s="114" t="s">
        <v>159</v>
      </c>
      <c r="C164" s="5">
        <v>872</v>
      </c>
      <c r="D164" s="11" t="s">
        <v>24</v>
      </c>
      <c r="E164" s="11" t="s">
        <v>25</v>
      </c>
      <c r="F164" s="5" t="s">
        <v>29</v>
      </c>
      <c r="G164" s="73">
        <v>121</v>
      </c>
      <c r="H164" s="43">
        <v>235.7</v>
      </c>
    </row>
    <row r="165" spans="1:8" ht="30">
      <c r="A165" s="3"/>
      <c r="B165" s="114" t="s">
        <v>160</v>
      </c>
      <c r="C165" s="5">
        <v>872</v>
      </c>
      <c r="D165" s="11" t="s">
        <v>24</v>
      </c>
      <c r="E165" s="11" t="s">
        <v>25</v>
      </c>
      <c r="F165" s="5" t="s">
        <v>29</v>
      </c>
      <c r="G165" s="73">
        <v>122</v>
      </c>
      <c r="H165" s="43">
        <v>0.6</v>
      </c>
    </row>
    <row r="166" spans="1:8" ht="31.5">
      <c r="A166" s="3"/>
      <c r="B166" s="115" t="s">
        <v>162</v>
      </c>
      <c r="C166" s="5">
        <v>872</v>
      </c>
      <c r="D166" s="11" t="s">
        <v>24</v>
      </c>
      <c r="E166" s="11" t="s">
        <v>25</v>
      </c>
      <c r="F166" s="5" t="s">
        <v>29</v>
      </c>
      <c r="G166" s="73">
        <v>242</v>
      </c>
      <c r="H166" s="19">
        <v>5.8</v>
      </c>
    </row>
    <row r="167" spans="1:8" ht="30">
      <c r="A167" s="3"/>
      <c r="B167" s="114" t="s">
        <v>161</v>
      </c>
      <c r="C167" s="5">
        <v>872</v>
      </c>
      <c r="D167" s="11" t="s">
        <v>24</v>
      </c>
      <c r="E167" s="11" t="s">
        <v>25</v>
      </c>
      <c r="F167" s="5" t="s">
        <v>29</v>
      </c>
      <c r="G167" s="73">
        <v>244</v>
      </c>
      <c r="H167" s="19">
        <v>1.6</v>
      </c>
    </row>
    <row r="168" spans="1:8" ht="12.75">
      <c r="A168" s="3"/>
      <c r="B168" s="9" t="s">
        <v>41</v>
      </c>
      <c r="C168" s="5">
        <v>872</v>
      </c>
      <c r="D168" s="4" t="s">
        <v>24</v>
      </c>
      <c r="E168" s="4">
        <v>13</v>
      </c>
      <c r="F168" s="5"/>
      <c r="G168" s="73"/>
      <c r="H168" s="19">
        <f>H169</f>
        <v>120</v>
      </c>
    </row>
    <row r="169" spans="1:8" ht="25.5">
      <c r="A169" s="3"/>
      <c r="B169" s="90" t="s">
        <v>173</v>
      </c>
      <c r="C169" s="5">
        <v>872</v>
      </c>
      <c r="D169" s="4" t="s">
        <v>24</v>
      </c>
      <c r="E169" s="4">
        <v>13</v>
      </c>
      <c r="F169" s="4" t="s">
        <v>174</v>
      </c>
      <c r="G169" s="120"/>
      <c r="H169" s="18">
        <f>H170</f>
        <v>120</v>
      </c>
    </row>
    <row r="170" spans="1:8" ht="12.75">
      <c r="A170" s="3"/>
      <c r="B170" s="10" t="s">
        <v>97</v>
      </c>
      <c r="C170" s="5">
        <v>872</v>
      </c>
      <c r="D170" s="5" t="s">
        <v>24</v>
      </c>
      <c r="E170" s="5">
        <v>13</v>
      </c>
      <c r="F170" s="5" t="s">
        <v>96</v>
      </c>
      <c r="G170" s="74"/>
      <c r="H170" s="19">
        <f>H171</f>
        <v>120</v>
      </c>
    </row>
    <row r="171" spans="1:8" ht="31.5">
      <c r="A171" s="3"/>
      <c r="B171" s="115" t="s">
        <v>161</v>
      </c>
      <c r="C171" s="5">
        <v>872</v>
      </c>
      <c r="D171" s="5" t="s">
        <v>24</v>
      </c>
      <c r="E171" s="5">
        <v>13</v>
      </c>
      <c r="F171" s="5" t="s">
        <v>96</v>
      </c>
      <c r="G171" s="74" t="s">
        <v>172</v>
      </c>
      <c r="H171" s="19">
        <v>120</v>
      </c>
    </row>
    <row r="172" spans="4:9" ht="12.75">
      <c r="D172"/>
      <c r="E172"/>
      <c r="F172"/>
      <c r="G172"/>
      <c r="H172" s="79">
        <f>H159+H9</f>
        <v>26671.7</v>
      </c>
      <c r="I172" s="30"/>
    </row>
    <row r="173" spans="4:9" ht="12.75">
      <c r="D173"/>
      <c r="E173"/>
      <c r="F173"/>
      <c r="G173"/>
      <c r="H173"/>
      <c r="I173" s="30"/>
    </row>
    <row r="174" spans="4:8" ht="12.75">
      <c r="D174"/>
      <c r="E174"/>
      <c r="F174"/>
      <c r="G174" s="84" t="s">
        <v>24</v>
      </c>
      <c r="H174" s="71">
        <f>H10+H160</f>
        <v>6551.999999999999</v>
      </c>
    </row>
    <row r="175" spans="4:8" ht="12.75">
      <c r="D175"/>
      <c r="E175"/>
      <c r="F175"/>
      <c r="G175" s="84" t="s">
        <v>30</v>
      </c>
      <c r="H175" s="71">
        <f>H54</f>
        <v>151.10000000000002</v>
      </c>
    </row>
    <row r="176" spans="4:8" ht="12.75">
      <c r="D176"/>
      <c r="E176"/>
      <c r="F176"/>
      <c r="G176" s="84" t="s">
        <v>25</v>
      </c>
      <c r="H176" s="71">
        <f>H60</f>
        <v>45.5</v>
      </c>
    </row>
    <row r="177" spans="4:8" ht="12.75">
      <c r="D177"/>
      <c r="E177"/>
      <c r="F177"/>
      <c r="G177" s="84" t="s">
        <v>32</v>
      </c>
      <c r="H177" s="71">
        <f>H67</f>
        <v>3976.5999999999995</v>
      </c>
    </row>
    <row r="178" spans="4:8" ht="12.75">
      <c r="D178"/>
      <c r="E178"/>
      <c r="F178"/>
      <c r="G178" s="84" t="s">
        <v>33</v>
      </c>
      <c r="H178" s="71">
        <f>H80</f>
        <v>9302.7</v>
      </c>
    </row>
    <row r="179" spans="4:8" ht="12.75">
      <c r="D179"/>
      <c r="E179"/>
      <c r="F179"/>
      <c r="G179" s="84" t="s">
        <v>37</v>
      </c>
      <c r="H179" s="71">
        <f>H111</f>
        <v>102.5</v>
      </c>
    </row>
    <row r="180" spans="4:8" ht="12.75">
      <c r="D180"/>
      <c r="E180"/>
      <c r="F180"/>
      <c r="G180" s="84" t="s">
        <v>38</v>
      </c>
      <c r="H180" s="71">
        <f>H120</f>
        <v>3941.5000000000005</v>
      </c>
    </row>
    <row r="181" spans="4:8" ht="12.75">
      <c r="D181"/>
      <c r="E181"/>
      <c r="F181"/>
      <c r="G181" s="84" t="s">
        <v>143</v>
      </c>
      <c r="H181" s="71">
        <f>H147</f>
        <v>2599.7999999999997</v>
      </c>
    </row>
    <row r="182" spans="4:8" ht="12.75">
      <c r="D182"/>
      <c r="E182"/>
      <c r="F182"/>
      <c r="G182"/>
      <c r="H182" s="88">
        <f>SUM(H174:H181)</f>
        <v>26671.7</v>
      </c>
    </row>
    <row r="183" ht="12.75">
      <c r="H183" s="30"/>
    </row>
    <row r="184" ht="12.75">
      <c r="H184" s="30"/>
    </row>
    <row r="185" ht="12.75">
      <c r="H185" s="30"/>
    </row>
    <row r="186" ht="12.75">
      <c r="H186" s="30"/>
    </row>
    <row r="187" ht="12.75">
      <c r="H187" s="30"/>
    </row>
    <row r="188" ht="12.75">
      <c r="H188" s="30"/>
    </row>
    <row r="189" ht="12.75">
      <c r="H189" s="30"/>
    </row>
    <row r="190" ht="12.75">
      <c r="H190" s="30"/>
    </row>
    <row r="191" ht="12.75">
      <c r="H191" s="30"/>
    </row>
    <row r="192" ht="12.75">
      <c r="H192" s="30"/>
    </row>
    <row r="193" ht="12.75">
      <c r="H193" s="30"/>
    </row>
    <row r="194" ht="12.75">
      <c r="H194" s="30"/>
    </row>
    <row r="195" ht="12.75">
      <c r="H195" s="30"/>
    </row>
    <row r="196" ht="12.75">
      <c r="H196" s="30"/>
    </row>
    <row r="197" ht="12.75">
      <c r="H197" s="30"/>
    </row>
    <row r="198" ht="12.75">
      <c r="H198" s="30"/>
    </row>
    <row r="199" ht="12.75">
      <c r="H199" s="30"/>
    </row>
    <row r="200" ht="12.75">
      <c r="H200" s="30"/>
    </row>
    <row r="201" ht="12.75">
      <c r="H201" s="30"/>
    </row>
    <row r="202" ht="12.75">
      <c r="H202" s="30"/>
    </row>
    <row r="203" ht="12.75">
      <c r="H203" s="30"/>
    </row>
    <row r="204" ht="12.75">
      <c r="H204" s="30"/>
    </row>
    <row r="205" ht="12.75">
      <c r="H205" s="30"/>
    </row>
    <row r="206" ht="12.75">
      <c r="H206" s="30"/>
    </row>
    <row r="207" ht="12.75">
      <c r="H207" s="30"/>
    </row>
    <row r="208" ht="12.75">
      <c r="H208" s="30"/>
    </row>
    <row r="209" ht="12.75">
      <c r="H209" s="30"/>
    </row>
    <row r="210" ht="12.75">
      <c r="H210" s="30"/>
    </row>
    <row r="211" ht="12.75">
      <c r="H211" s="30"/>
    </row>
    <row r="212" ht="12.75">
      <c r="H212" s="30"/>
    </row>
    <row r="213" ht="12.75">
      <c r="H213" s="30"/>
    </row>
    <row r="214" ht="12.75">
      <c r="H214" s="30"/>
    </row>
    <row r="215" ht="12.75">
      <c r="H215" s="30"/>
    </row>
    <row r="216" ht="12.75">
      <c r="H216" s="30"/>
    </row>
    <row r="217" ht="12.75">
      <c r="H217" s="30"/>
    </row>
    <row r="218" ht="12.75">
      <c r="H218" s="30"/>
    </row>
    <row r="219" ht="12.75">
      <c r="H219" s="30"/>
    </row>
    <row r="220" ht="12.75">
      <c r="H220" s="30"/>
    </row>
    <row r="221" ht="12.75">
      <c r="H221" s="30"/>
    </row>
    <row r="222" ht="12.75">
      <c r="H222" s="30"/>
    </row>
    <row r="223" ht="12.75">
      <c r="H223" s="30"/>
    </row>
    <row r="224" ht="12.75">
      <c r="H224" s="30"/>
    </row>
    <row r="225" ht="12.75">
      <c r="H225" s="30"/>
    </row>
    <row r="226" ht="12.75">
      <c r="H226" s="30"/>
    </row>
    <row r="227" ht="12.75">
      <c r="H227" s="30"/>
    </row>
    <row r="228" ht="12.75">
      <c r="H228" s="30"/>
    </row>
    <row r="229" ht="12.75">
      <c r="H229" s="30"/>
    </row>
    <row r="230" ht="12.75">
      <c r="H230" s="30"/>
    </row>
    <row r="231" ht="12.75">
      <c r="H231" s="30"/>
    </row>
    <row r="232" ht="12.75">
      <c r="H232" s="30"/>
    </row>
    <row r="233" ht="12.75">
      <c r="H233" s="30"/>
    </row>
    <row r="234" ht="12.75">
      <c r="H234" s="30"/>
    </row>
    <row r="235" ht="12.75">
      <c r="H235" s="30"/>
    </row>
    <row r="236" ht="12.75">
      <c r="H236" s="30"/>
    </row>
    <row r="237" ht="12.75">
      <c r="H237" s="30"/>
    </row>
    <row r="238" ht="12.75">
      <c r="H238" s="30"/>
    </row>
    <row r="239" ht="12.75">
      <c r="H239" s="30"/>
    </row>
    <row r="240" ht="12.75">
      <c r="H240" s="30"/>
    </row>
    <row r="241" ht="12.75">
      <c r="H241" s="30"/>
    </row>
    <row r="242" ht="12.75">
      <c r="H242" s="30"/>
    </row>
    <row r="243" ht="12.75">
      <c r="H243" s="30"/>
    </row>
    <row r="244" ht="12.75">
      <c r="H244" s="30"/>
    </row>
    <row r="245" ht="12.75">
      <c r="H245" s="30"/>
    </row>
    <row r="246" ht="12.75">
      <c r="H246" s="30"/>
    </row>
    <row r="247" ht="12.75">
      <c r="H247" s="30"/>
    </row>
    <row r="248" ht="12.75">
      <c r="H248" s="30"/>
    </row>
    <row r="249" ht="12.75">
      <c r="H249" s="30"/>
    </row>
    <row r="250" ht="12.75">
      <c r="H250" s="30"/>
    </row>
    <row r="251" ht="12.75">
      <c r="H251" s="30"/>
    </row>
    <row r="252" ht="12.75">
      <c r="H252" s="30"/>
    </row>
    <row r="253" ht="12.75">
      <c r="H253" s="30"/>
    </row>
    <row r="254" ht="12.75">
      <c r="H254" s="30"/>
    </row>
    <row r="255" ht="12.75">
      <c r="H255" s="30"/>
    </row>
    <row r="256" ht="12.75">
      <c r="H256" s="30"/>
    </row>
    <row r="257" ht="12.75">
      <c r="H257" s="30"/>
    </row>
    <row r="258" ht="12.75">
      <c r="H258" s="30"/>
    </row>
    <row r="259" ht="12.75">
      <c r="H259" s="30"/>
    </row>
    <row r="260" ht="12.75">
      <c r="H260" s="30"/>
    </row>
    <row r="261" ht="12.75">
      <c r="H261" s="30"/>
    </row>
    <row r="262" ht="12.75">
      <c r="H262" s="30"/>
    </row>
    <row r="263" ht="12.75">
      <c r="H263" s="30"/>
    </row>
    <row r="264" ht="12.75">
      <c r="H264" s="30"/>
    </row>
    <row r="265" ht="12.75">
      <c r="H265" s="30"/>
    </row>
    <row r="266" ht="12.75">
      <c r="H266" s="30"/>
    </row>
    <row r="267" ht="12.75">
      <c r="H267" s="30"/>
    </row>
    <row r="268" ht="12.75">
      <c r="H268" s="30"/>
    </row>
    <row r="269" ht="12.75">
      <c r="H269" s="30"/>
    </row>
    <row r="270" ht="12.75">
      <c r="H270" s="30"/>
    </row>
    <row r="271" ht="12.75">
      <c r="H271" s="30"/>
    </row>
    <row r="272" ht="12.75">
      <c r="H272" s="30"/>
    </row>
    <row r="273" ht="12.75">
      <c r="H273" s="30"/>
    </row>
    <row r="274" ht="12.75">
      <c r="H274" s="30"/>
    </row>
    <row r="275" ht="12.75">
      <c r="H275" s="30"/>
    </row>
    <row r="276" ht="12.75">
      <c r="H276" s="30"/>
    </row>
    <row r="277" ht="12.75">
      <c r="H277" s="30"/>
    </row>
    <row r="278" ht="12.75">
      <c r="H278" s="30"/>
    </row>
    <row r="279" ht="12.75">
      <c r="H279" s="30"/>
    </row>
    <row r="280" ht="12.75">
      <c r="H280" s="30"/>
    </row>
    <row r="281" ht="12.75">
      <c r="H281" s="30"/>
    </row>
    <row r="282" ht="12.75">
      <c r="H282" s="30"/>
    </row>
    <row r="283" ht="12.75">
      <c r="H283" s="30"/>
    </row>
    <row r="284" ht="12.75">
      <c r="H284" s="30"/>
    </row>
    <row r="285" ht="12.75">
      <c r="H285" s="30"/>
    </row>
    <row r="286" ht="12.75">
      <c r="H286" s="30"/>
    </row>
    <row r="287" ht="12.75">
      <c r="H287" s="30"/>
    </row>
    <row r="288" ht="12.75">
      <c r="H288" s="30"/>
    </row>
    <row r="289" ht="12.75">
      <c r="H289" s="30"/>
    </row>
    <row r="290" ht="12.75">
      <c r="H290" s="30"/>
    </row>
    <row r="291" ht="12.75">
      <c r="H291" s="30"/>
    </row>
    <row r="292" ht="12.75">
      <c r="H292" s="30"/>
    </row>
    <row r="293" ht="12.75">
      <c r="H293" s="30"/>
    </row>
    <row r="294" ht="12.75">
      <c r="H294" s="30"/>
    </row>
    <row r="295" ht="12.75">
      <c r="H295" s="30"/>
    </row>
    <row r="296" ht="12.75">
      <c r="H296" s="30"/>
    </row>
    <row r="297" ht="12.75">
      <c r="H297" s="30"/>
    </row>
    <row r="298" ht="12.75">
      <c r="H298" s="30"/>
    </row>
    <row r="299" ht="12.75">
      <c r="H299" s="30"/>
    </row>
    <row r="300" ht="12.75">
      <c r="H300" s="30"/>
    </row>
    <row r="301" ht="12.75">
      <c r="H301" s="30"/>
    </row>
    <row r="302" ht="12.75">
      <c r="H302" s="30"/>
    </row>
    <row r="303" ht="12.75">
      <c r="H303" s="30"/>
    </row>
    <row r="304" ht="12.75">
      <c r="H304" s="30"/>
    </row>
    <row r="305" ht="12.75">
      <c r="H305" s="30"/>
    </row>
    <row r="306" ht="12.75">
      <c r="H306" s="30"/>
    </row>
    <row r="307" ht="12.75">
      <c r="H307" s="30"/>
    </row>
    <row r="308" ht="12.75">
      <c r="H308" s="30"/>
    </row>
    <row r="309" ht="12.75">
      <c r="H309" s="30"/>
    </row>
  </sheetData>
  <sheetProtection/>
  <mergeCells count="6">
    <mergeCell ref="F2:H2"/>
    <mergeCell ref="C3:H3"/>
    <mergeCell ref="A6:H6"/>
    <mergeCell ref="A5:H5"/>
    <mergeCell ref="E4:H4"/>
    <mergeCell ref="F1:H1"/>
  </mergeCells>
  <printOptions/>
  <pageMargins left="0.69" right="0.26" top="0.33" bottom="0.32" header="0.28" footer="0.17"/>
  <pageSetup horizontalDpi="600" verticalDpi="600" orientation="portrait" paperSize="9" r:id="rId1"/>
  <headerFooter alignWithMargins="0">
    <oddFooter>&amp;R&amp;F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9"/>
  </sheetPr>
  <dimension ref="A1:K25"/>
  <sheetViews>
    <sheetView zoomScalePageLayoutView="0" workbookViewId="0" topLeftCell="A16">
      <selection activeCell="A1" sqref="A1:H21"/>
    </sheetView>
  </sheetViews>
  <sheetFormatPr defaultColWidth="9.140625" defaultRowHeight="12.75"/>
  <cols>
    <col min="1" max="1" width="2.00390625" style="143" customWidth="1"/>
    <col min="2" max="2" width="52.140625" style="0" customWidth="1"/>
    <col min="3" max="3" width="4.8515625" style="0" customWidth="1"/>
    <col min="4" max="4" width="4.7109375" style="0" customWidth="1"/>
    <col min="5" max="5" width="5.421875" style="0" customWidth="1"/>
    <col min="6" max="6" width="8.8515625" style="0" customWidth="1"/>
    <col min="7" max="7" width="7.7109375" style="0" customWidth="1"/>
    <col min="8" max="8" width="9.00390625" style="0" customWidth="1"/>
  </cols>
  <sheetData>
    <row r="1" spans="3:8" ht="12.75">
      <c r="C1" s="173" t="s">
        <v>220</v>
      </c>
      <c r="D1" s="173"/>
      <c r="E1" s="173"/>
      <c r="F1" s="173"/>
      <c r="G1" s="173"/>
      <c r="H1" s="173"/>
    </row>
    <row r="2" spans="1:11" ht="12.75">
      <c r="A2" s="2"/>
      <c r="B2" s="2"/>
      <c r="C2" s="178" t="s">
        <v>149</v>
      </c>
      <c r="D2" s="178"/>
      <c r="E2" s="178"/>
      <c r="F2" s="178"/>
      <c r="G2" s="178"/>
      <c r="H2" s="178"/>
      <c r="I2" s="2"/>
      <c r="J2" s="2"/>
      <c r="K2" s="2"/>
    </row>
    <row r="3" spans="1:11" ht="12.75" customHeight="1">
      <c r="A3" s="2"/>
      <c r="B3" s="44"/>
      <c r="C3" s="44"/>
      <c r="D3" s="44"/>
      <c r="E3" s="44"/>
      <c r="F3" s="44"/>
      <c r="G3" s="44"/>
      <c r="H3" s="44"/>
      <c r="I3" s="60"/>
      <c r="J3" s="60"/>
      <c r="K3" s="2"/>
    </row>
    <row r="4" spans="1:11" ht="50.25" customHeight="1">
      <c r="A4" s="2"/>
      <c r="B4" s="2"/>
      <c r="C4" s="2"/>
      <c r="D4" s="179" t="s">
        <v>208</v>
      </c>
      <c r="E4" s="179"/>
      <c r="F4" s="179"/>
      <c r="G4" s="179"/>
      <c r="H4" s="179"/>
      <c r="I4" s="44"/>
      <c r="J4" s="44"/>
      <c r="K4" s="44"/>
    </row>
    <row r="5" spans="1:11" ht="12.75">
      <c r="A5" s="2"/>
      <c r="B5" s="2"/>
      <c r="C5" s="2"/>
      <c r="D5" s="2"/>
      <c r="E5" s="178" t="s">
        <v>237</v>
      </c>
      <c r="F5" s="178"/>
      <c r="G5" s="178"/>
      <c r="H5" s="178"/>
      <c r="I5" s="2"/>
      <c r="J5" s="2"/>
      <c r="K5" s="2"/>
    </row>
    <row r="6" spans="1:11" ht="12.75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81.75" customHeight="1">
      <c r="A7" s="182" t="s">
        <v>213</v>
      </c>
      <c r="B7" s="182"/>
      <c r="C7" s="182"/>
      <c r="D7" s="182"/>
      <c r="E7" s="182"/>
      <c r="F7" s="182"/>
      <c r="G7" s="182"/>
      <c r="H7" s="182"/>
      <c r="I7" s="2"/>
      <c r="J7" s="2"/>
      <c r="K7" s="2"/>
    </row>
    <row r="8" spans="1:11" ht="20.25" hidden="1">
      <c r="A8" s="139"/>
      <c r="B8" s="108"/>
      <c r="C8" s="108"/>
      <c r="D8" s="108"/>
      <c r="E8" s="108"/>
      <c r="F8" s="108"/>
      <c r="G8" s="108"/>
      <c r="H8" s="2"/>
      <c r="I8" s="2"/>
      <c r="J8" s="2"/>
      <c r="K8" s="2"/>
    </row>
    <row r="9" spans="1:11" ht="38.25">
      <c r="A9" s="140"/>
      <c r="B9" s="109" t="s">
        <v>150</v>
      </c>
      <c r="C9" s="110" t="s">
        <v>47</v>
      </c>
      <c r="D9" s="110" t="s">
        <v>17</v>
      </c>
      <c r="E9" s="110" t="s">
        <v>49</v>
      </c>
      <c r="F9" s="111" t="s">
        <v>18</v>
      </c>
      <c r="G9" s="111" t="s">
        <v>151</v>
      </c>
      <c r="H9" s="112" t="s">
        <v>183</v>
      </c>
      <c r="I9" s="2"/>
      <c r="J9" s="2"/>
      <c r="K9" s="2"/>
    </row>
    <row r="10" spans="1:11" ht="75">
      <c r="A10" s="141">
        <v>1</v>
      </c>
      <c r="B10" s="113" t="s">
        <v>153</v>
      </c>
      <c r="C10" s="92">
        <v>871</v>
      </c>
      <c r="D10" s="92" t="s">
        <v>178</v>
      </c>
      <c r="E10" s="92" t="s">
        <v>178</v>
      </c>
      <c r="F10" s="92" t="s">
        <v>154</v>
      </c>
      <c r="G10" s="92">
        <v>244</v>
      </c>
      <c r="H10" s="19">
        <f>H11+H12</f>
        <v>3578.2</v>
      </c>
      <c r="I10" s="2"/>
      <c r="J10" s="2"/>
      <c r="K10" s="2"/>
    </row>
    <row r="11" spans="1:11" ht="16.5" customHeight="1">
      <c r="A11" s="142"/>
      <c r="B11" s="151"/>
      <c r="C11" s="152">
        <v>871</v>
      </c>
      <c r="D11" s="152" t="s">
        <v>33</v>
      </c>
      <c r="E11" s="152" t="s">
        <v>25</v>
      </c>
      <c r="F11" s="152" t="s">
        <v>154</v>
      </c>
      <c r="G11" s="152">
        <v>244</v>
      </c>
      <c r="H11" s="153">
        <v>2604.9</v>
      </c>
      <c r="I11" s="2"/>
      <c r="J11" s="2"/>
      <c r="K11" s="2"/>
    </row>
    <row r="12" spans="1:11" ht="16.5" customHeight="1">
      <c r="A12" s="140"/>
      <c r="B12" s="151"/>
      <c r="C12" s="152" t="s">
        <v>50</v>
      </c>
      <c r="D12" s="152" t="s">
        <v>32</v>
      </c>
      <c r="E12" s="152" t="s">
        <v>99</v>
      </c>
      <c r="F12" s="152" t="s">
        <v>154</v>
      </c>
      <c r="G12" s="152">
        <v>244</v>
      </c>
      <c r="H12" s="154">
        <v>973.3</v>
      </c>
      <c r="I12" s="2"/>
      <c r="J12" s="2"/>
      <c r="K12" s="2"/>
    </row>
    <row r="13" spans="1:11" ht="75">
      <c r="A13" s="140">
        <v>2</v>
      </c>
      <c r="B13" s="151" t="s">
        <v>155</v>
      </c>
      <c r="C13" s="152">
        <v>871</v>
      </c>
      <c r="D13" s="152" t="s">
        <v>33</v>
      </c>
      <c r="E13" s="152" t="s">
        <v>24</v>
      </c>
      <c r="F13" s="152" t="s">
        <v>156</v>
      </c>
      <c r="G13" s="152">
        <v>244</v>
      </c>
      <c r="H13" s="153">
        <v>90.2</v>
      </c>
      <c r="I13" s="2"/>
      <c r="J13" s="2"/>
      <c r="K13" s="2"/>
    </row>
    <row r="14" spans="1:11" ht="60">
      <c r="A14" s="8">
        <v>3</v>
      </c>
      <c r="B14" s="151" t="s">
        <v>157</v>
      </c>
      <c r="C14" s="152">
        <v>871</v>
      </c>
      <c r="D14" s="152" t="s">
        <v>33</v>
      </c>
      <c r="E14" s="152" t="s">
        <v>24</v>
      </c>
      <c r="F14" s="152" t="s">
        <v>158</v>
      </c>
      <c r="G14" s="152">
        <v>244</v>
      </c>
      <c r="H14" s="153">
        <v>199.2</v>
      </c>
      <c r="I14" s="2"/>
      <c r="J14" s="2"/>
      <c r="K14" s="2"/>
    </row>
    <row r="15" spans="1:11" ht="75">
      <c r="A15" s="140">
        <v>4</v>
      </c>
      <c r="B15" s="151" t="s">
        <v>204</v>
      </c>
      <c r="C15" s="152">
        <v>871</v>
      </c>
      <c r="D15" s="152" t="s">
        <v>33</v>
      </c>
      <c r="E15" s="152" t="s">
        <v>30</v>
      </c>
      <c r="F15" s="152" t="s">
        <v>205</v>
      </c>
      <c r="G15" s="152">
        <v>244</v>
      </c>
      <c r="H15" s="153">
        <v>78.6</v>
      </c>
      <c r="I15" s="2"/>
      <c r="J15" s="2"/>
      <c r="K15" s="2"/>
    </row>
    <row r="16" spans="1:11" ht="45">
      <c r="A16" s="140">
        <v>5</v>
      </c>
      <c r="B16" s="151" t="s">
        <v>199</v>
      </c>
      <c r="C16" s="152" t="s">
        <v>50</v>
      </c>
      <c r="D16" s="152" t="s">
        <v>32</v>
      </c>
      <c r="E16" s="152" t="s">
        <v>99</v>
      </c>
      <c r="F16" s="152" t="s">
        <v>200</v>
      </c>
      <c r="G16" s="152">
        <v>244</v>
      </c>
      <c r="H16" s="153">
        <v>1329.8</v>
      </c>
      <c r="I16" s="2"/>
      <c r="J16" s="2"/>
      <c r="K16" s="2"/>
    </row>
    <row r="17" spans="1:11" ht="45">
      <c r="A17" s="140">
        <v>6</v>
      </c>
      <c r="B17" s="151" t="s">
        <v>198</v>
      </c>
      <c r="C17" s="152">
        <v>871</v>
      </c>
      <c r="D17" s="152" t="s">
        <v>25</v>
      </c>
      <c r="E17" s="152" t="s">
        <v>99</v>
      </c>
      <c r="F17" s="152" t="s">
        <v>197</v>
      </c>
      <c r="G17" s="152">
        <v>244</v>
      </c>
      <c r="H17" s="153">
        <v>10</v>
      </c>
      <c r="I17" s="2"/>
      <c r="J17" s="2"/>
      <c r="K17" s="2"/>
    </row>
    <row r="18" spans="1:11" ht="45">
      <c r="A18" s="142">
        <v>7</v>
      </c>
      <c r="B18" s="151" t="s">
        <v>207</v>
      </c>
      <c r="C18" s="152">
        <v>871</v>
      </c>
      <c r="D18" s="152" t="s">
        <v>37</v>
      </c>
      <c r="E18" s="152" t="s">
        <v>37</v>
      </c>
      <c r="F18" s="152" t="s">
        <v>206</v>
      </c>
      <c r="G18" s="152">
        <v>365</v>
      </c>
      <c r="H18" s="153">
        <v>92.5</v>
      </c>
      <c r="I18" s="2"/>
      <c r="J18" s="2"/>
      <c r="K18" s="2"/>
    </row>
    <row r="19" spans="1:11" ht="63.75" customHeight="1">
      <c r="A19" s="150">
        <v>8</v>
      </c>
      <c r="B19" s="155" t="s">
        <v>225</v>
      </c>
      <c r="C19" s="156">
        <v>871</v>
      </c>
      <c r="D19" s="152" t="s">
        <v>33</v>
      </c>
      <c r="E19" s="152" t="s">
        <v>24</v>
      </c>
      <c r="F19" s="152" t="s">
        <v>229</v>
      </c>
      <c r="G19" s="152" t="s">
        <v>172</v>
      </c>
      <c r="H19" s="157">
        <v>425.8</v>
      </c>
      <c r="I19" s="2"/>
      <c r="J19" s="2"/>
      <c r="K19" s="2"/>
    </row>
    <row r="20" spans="1:8" ht="60">
      <c r="A20" s="150">
        <v>9</v>
      </c>
      <c r="B20" s="155" t="s">
        <v>230</v>
      </c>
      <c r="C20" s="156">
        <v>871</v>
      </c>
      <c r="D20" s="152" t="s">
        <v>33</v>
      </c>
      <c r="E20" s="152" t="s">
        <v>24</v>
      </c>
      <c r="F20" s="152" t="s">
        <v>231</v>
      </c>
      <c r="G20" s="152" t="s">
        <v>172</v>
      </c>
      <c r="H20" s="157">
        <v>602.8</v>
      </c>
    </row>
    <row r="21" spans="1:8" ht="19.5">
      <c r="A21" s="140"/>
      <c r="B21" s="160"/>
      <c r="C21" s="161"/>
      <c r="D21" s="161"/>
      <c r="E21" s="161"/>
      <c r="F21" s="161"/>
      <c r="G21" s="161"/>
      <c r="H21" s="162">
        <f>SUM(H11:H20)</f>
        <v>6407.099999999999</v>
      </c>
    </row>
    <row r="22" spans="2:8" ht="19.5">
      <c r="B22" s="158"/>
      <c r="C22" s="159"/>
      <c r="D22" s="159"/>
      <c r="E22" s="159"/>
      <c r="F22" s="159"/>
      <c r="G22" s="159"/>
      <c r="H22" s="159"/>
    </row>
    <row r="23" ht="19.5">
      <c r="B23" s="149"/>
    </row>
    <row r="24" ht="19.5">
      <c r="B24" s="149"/>
    </row>
    <row r="25" ht="19.5">
      <c r="B25" s="149"/>
    </row>
  </sheetData>
  <sheetProtection/>
  <mergeCells count="5">
    <mergeCell ref="D4:H4"/>
    <mergeCell ref="E5:H5"/>
    <mergeCell ref="A7:H7"/>
    <mergeCell ref="C1:H1"/>
    <mergeCell ref="C2:H2"/>
  </mergeCells>
  <printOptions/>
  <pageMargins left="0.75" right="0.26" top="0.55" bottom="0.35" header="0.5" footer="0.27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9"/>
  </sheetPr>
  <dimension ref="A1:D24"/>
  <sheetViews>
    <sheetView tabSelected="1" zoomScalePageLayoutView="0" workbookViewId="0" topLeftCell="A4">
      <selection activeCell="A1" sqref="A1:C24"/>
    </sheetView>
  </sheetViews>
  <sheetFormatPr defaultColWidth="9.140625" defaultRowHeight="12.75"/>
  <cols>
    <col min="1" max="1" width="23.140625" style="0" customWidth="1"/>
    <col min="2" max="2" width="49.421875" style="0" customWidth="1"/>
    <col min="3" max="3" width="20.8515625" style="0" customWidth="1"/>
  </cols>
  <sheetData>
    <row r="1" ht="12.75">
      <c r="C1" s="144" t="s">
        <v>221</v>
      </c>
    </row>
    <row r="2" spans="2:4" ht="12.75">
      <c r="B2" s="184" t="s">
        <v>214</v>
      </c>
      <c r="C2" s="184"/>
      <c r="D2" s="2"/>
    </row>
    <row r="3" spans="2:4" ht="45" customHeight="1">
      <c r="B3" s="179" t="s">
        <v>215</v>
      </c>
      <c r="C3" s="179"/>
      <c r="D3" s="44"/>
    </row>
    <row r="4" spans="2:4" ht="12.75">
      <c r="B4" s="178" t="s">
        <v>234</v>
      </c>
      <c r="C4" s="178"/>
      <c r="D4" s="2"/>
    </row>
    <row r="5" spans="1:3" ht="52.5" customHeight="1">
      <c r="A5" s="183" t="s">
        <v>216</v>
      </c>
      <c r="B5" s="183"/>
      <c r="C5" s="183"/>
    </row>
    <row r="7" ht="12.75">
      <c r="C7" t="s">
        <v>48</v>
      </c>
    </row>
    <row r="8" spans="1:3" ht="29.25" customHeight="1">
      <c r="A8" s="45" t="s">
        <v>51</v>
      </c>
      <c r="B8" s="45" t="s">
        <v>52</v>
      </c>
      <c r="C8" s="45" t="s">
        <v>131</v>
      </c>
    </row>
    <row r="9" spans="1:3" ht="47.25" hidden="1">
      <c r="A9" s="48"/>
      <c r="B9" s="46" t="s">
        <v>53</v>
      </c>
      <c r="C9" s="71"/>
    </row>
    <row r="10" spans="1:3" ht="0.75" customHeight="1" hidden="1">
      <c r="A10" s="68" t="s">
        <v>54</v>
      </c>
      <c r="B10" s="61" t="s">
        <v>55</v>
      </c>
      <c r="C10" s="65">
        <f>SUM(C11-C13)</f>
        <v>0</v>
      </c>
    </row>
    <row r="11" spans="1:3" ht="25.5" hidden="1">
      <c r="A11" s="49" t="s">
        <v>56</v>
      </c>
      <c r="B11" s="70" t="s">
        <v>57</v>
      </c>
      <c r="C11" s="47">
        <f>SUM(C12)</f>
        <v>0</v>
      </c>
    </row>
    <row r="12" spans="1:3" ht="25.5" hidden="1">
      <c r="A12" s="49" t="s">
        <v>61</v>
      </c>
      <c r="B12" s="70" t="s">
        <v>62</v>
      </c>
      <c r="C12" s="47"/>
    </row>
    <row r="13" spans="1:3" ht="25.5" hidden="1">
      <c r="A13" s="49" t="s">
        <v>58</v>
      </c>
      <c r="B13" s="70" t="s">
        <v>59</v>
      </c>
      <c r="C13" s="47">
        <f>SUM(C14)</f>
        <v>0</v>
      </c>
    </row>
    <row r="14" spans="1:3" ht="25.5" hidden="1">
      <c r="A14" s="49" t="s">
        <v>64</v>
      </c>
      <c r="B14" s="70" t="s">
        <v>63</v>
      </c>
      <c r="C14" s="47"/>
    </row>
    <row r="15" spans="1:3" ht="25.5">
      <c r="A15" s="68" t="s">
        <v>82</v>
      </c>
      <c r="B15" s="61" t="s">
        <v>83</v>
      </c>
      <c r="C15" s="65">
        <f>C20-C16</f>
        <v>1712.7000000000007</v>
      </c>
    </row>
    <row r="16" spans="1:3" ht="12.75">
      <c r="A16" s="62" t="s">
        <v>81</v>
      </c>
      <c r="B16" s="63" t="s">
        <v>73</v>
      </c>
      <c r="C16" s="66">
        <f>C17</f>
        <v>24959</v>
      </c>
    </row>
    <row r="17" spans="1:3" ht="12.75">
      <c r="A17" s="62" t="s">
        <v>90</v>
      </c>
      <c r="B17" s="63" t="s">
        <v>74</v>
      </c>
      <c r="C17" s="66">
        <f>C18</f>
        <v>24959</v>
      </c>
    </row>
    <row r="18" spans="1:3" ht="12.75">
      <c r="A18" s="62" t="s">
        <v>86</v>
      </c>
      <c r="B18" s="63" t="s">
        <v>75</v>
      </c>
      <c r="C18" s="66">
        <f>C19</f>
        <v>24959</v>
      </c>
    </row>
    <row r="19" spans="1:3" ht="25.5">
      <c r="A19" s="62" t="s">
        <v>87</v>
      </c>
      <c r="B19" s="64" t="s">
        <v>76</v>
      </c>
      <c r="C19" s="67">
        <v>24959</v>
      </c>
    </row>
    <row r="20" spans="1:3" ht="12.75">
      <c r="A20" s="62" t="s">
        <v>84</v>
      </c>
      <c r="B20" s="63" t="s">
        <v>77</v>
      </c>
      <c r="C20" s="66">
        <f>C21</f>
        <v>26671.7</v>
      </c>
    </row>
    <row r="21" spans="1:3" ht="12.75">
      <c r="A21" s="62" t="s">
        <v>85</v>
      </c>
      <c r="B21" s="63" t="s">
        <v>78</v>
      </c>
      <c r="C21" s="66">
        <f>C22</f>
        <v>26671.7</v>
      </c>
    </row>
    <row r="22" spans="1:3" ht="12.75">
      <c r="A22" s="62" t="s">
        <v>88</v>
      </c>
      <c r="B22" s="63" t="s">
        <v>79</v>
      </c>
      <c r="C22" s="66">
        <f>C23</f>
        <v>26671.7</v>
      </c>
    </row>
    <row r="23" spans="1:3" ht="25.5">
      <c r="A23" s="62" t="s">
        <v>89</v>
      </c>
      <c r="B23" s="64" t="s">
        <v>80</v>
      </c>
      <c r="C23" s="67">
        <v>26671.7</v>
      </c>
    </row>
    <row r="24" spans="1:3" ht="34.5" customHeight="1">
      <c r="A24" s="50"/>
      <c r="B24" s="51" t="s">
        <v>60</v>
      </c>
      <c r="C24" s="52">
        <f>C15</f>
        <v>1712.7000000000007</v>
      </c>
    </row>
  </sheetData>
  <sheetProtection/>
  <mergeCells count="4">
    <mergeCell ref="A5:C5"/>
    <mergeCell ref="B2:C2"/>
    <mergeCell ref="B3:C3"/>
    <mergeCell ref="B4:C4"/>
  </mergeCells>
  <printOptions/>
  <pageMargins left="0.75" right="0.28" top="0.27" bottom="0.39" header="0.17" footer="0.28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asfr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gena</dc:creator>
  <cp:keywords/>
  <dc:description/>
  <cp:lastModifiedBy>user</cp:lastModifiedBy>
  <cp:lastPrinted>2013-10-14T05:33:14Z</cp:lastPrinted>
  <dcterms:created xsi:type="dcterms:W3CDTF">2002-06-04T10:05:56Z</dcterms:created>
  <dcterms:modified xsi:type="dcterms:W3CDTF">2013-10-14T05:38:58Z</dcterms:modified>
  <cp:category/>
  <cp:version/>
  <cp:contentType/>
  <cp:contentStatus/>
</cp:coreProperties>
</file>