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1" sheetId="1" r:id="rId1"/>
    <sheet name="Приложение 2" sheetId="2" r:id="rId2"/>
  </sheets>
  <calcPr calcId="124519"/>
</workbook>
</file>

<file path=xl/calcChain.xml><?xml version="1.0" encoding="utf-8"?>
<calcChain xmlns="http://schemas.openxmlformats.org/spreadsheetml/2006/main">
  <c r="D64" i="2"/>
  <c r="C64"/>
  <c r="D51"/>
  <c r="C51"/>
  <c r="D50"/>
  <c r="C50"/>
  <c r="D48"/>
  <c r="C48"/>
  <c r="D47"/>
  <c r="C47"/>
  <c r="D45"/>
  <c r="C45"/>
  <c r="D44"/>
  <c r="C44"/>
  <c r="D43"/>
  <c r="C43"/>
  <c r="D42"/>
  <c r="C42"/>
  <c r="D39"/>
  <c r="C39"/>
  <c r="D37"/>
  <c r="C37"/>
  <c r="D36"/>
  <c r="C36"/>
  <c r="D35"/>
  <c r="C35"/>
  <c r="D32"/>
  <c r="C32"/>
  <c r="D29"/>
  <c r="C29"/>
  <c r="D28"/>
  <c r="C28"/>
  <c r="D27"/>
  <c r="C27"/>
  <c r="C25"/>
  <c r="C24"/>
  <c r="D22"/>
  <c r="C22"/>
  <c r="D20"/>
  <c r="C20"/>
  <c r="D19"/>
  <c r="C19"/>
  <c r="D17"/>
  <c r="C17"/>
  <c r="D16"/>
  <c r="C16"/>
  <c r="C14"/>
  <c r="D10"/>
  <c r="C10"/>
  <c r="D9"/>
  <c r="C9"/>
  <c r="D8"/>
  <c r="D68" s="1"/>
  <c r="C8"/>
  <c r="D29" i="1"/>
  <c r="D26"/>
  <c r="D24"/>
  <c r="D21"/>
  <c r="D19"/>
  <c r="D10"/>
  <c r="D9"/>
  <c r="D8"/>
  <c r="C68" i="2" l="1"/>
</calcChain>
</file>

<file path=xl/sharedStrings.xml><?xml version="1.0" encoding="utf-8"?>
<sst xmlns="http://schemas.openxmlformats.org/spreadsheetml/2006/main" count="183" uniqueCount="157">
  <si>
    <t>Исполнение доходов бюджета муниципального образования город Советск по кодам классификации доходов бюджетов за 2012 год</t>
  </si>
  <si>
    <t>Наименование показателей</t>
  </si>
  <si>
    <t>Код  бюджетной классификации</t>
  </si>
  <si>
    <t>Исполнено на 01.01.2013 г</t>
  </si>
  <si>
    <t>администратора поступлений</t>
  </si>
  <si>
    <t>доходов бюджета МО</t>
  </si>
  <si>
    <t>ДОХОДЫ, ВСЕГО</t>
  </si>
  <si>
    <t>Федеральная налоговая служба</t>
  </si>
  <si>
    <t>Налог на доходы физических лиц</t>
  </si>
  <si>
    <t>1 01 02000 01 0000 110</t>
  </si>
  <si>
    <t>Налог на доходы  физических лиц с доходов,  полученных физическими лицами являющимися налоговыми резидентами РФ в виде дивидендов от долевого участия в деятельности организаций</t>
  </si>
  <si>
    <t>000 1 01 02010 01 0000 110</t>
  </si>
  <si>
    <t>Налог на доходы  физических лиц с доходов,  полученных физическими лицами не являющимися налоговыми резидентами РФ в виде дивидендов от долевого участия в деятельности организаций</t>
  </si>
  <si>
    <t>000 1 01 02011 01 0000 110</t>
  </si>
  <si>
    <t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</si>
  <si>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1 01 02010 01 0000 110</t>
  </si>
  <si>
    <t>Налог на доходы  физических лиц,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ст.227 НК РФ</t>
  </si>
  <si>
    <t>1 01 02020 01 0000 110</t>
  </si>
  <si>
    <t>Налог на доходы физических  лиц с доходов, полученных физическими лицами, в соответствии со ст. 228 Налогового кодекса РФ</t>
  </si>
  <si>
    <t>1 01 02030 01 0000 110</t>
  </si>
  <si>
    <t xml:space="preserve">Налог на доходы физических лиц с доходов, полученных  в виде  выигрышей и призов в проводимых конкурсах, играх и других мероприятиях в целях рекламы товаров, работ и услуг,процентных доходов по вкладам в банках, в виде материальной выгоды  от экономии 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</si>
  <si>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</si>
  <si>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года. а также с доходов учредителей доверительного управления ипотечным покрытием, полученных на основании приобретен</t>
  </si>
  <si>
    <t>000 1 01 02050 01 0000 110</t>
  </si>
  <si>
    <t>Единый сельскохозяйственный налог</t>
  </si>
  <si>
    <t>1 05 03000 01 0000 110</t>
  </si>
  <si>
    <t>Налог на имущество физических лиц</t>
  </si>
  <si>
    <t>1 06 01000 00 0000 110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</si>
  <si>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</si>
  <si>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1 06 01030 10 0000 110</t>
  </si>
  <si>
    <t>Земельный налог</t>
  </si>
  <si>
    <t>1 06 06000 00 0000 110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</si>
  <si>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налогообложения расположенным в границах  поселений</t>
  </si>
  <si>
    <t>1 06 06013 10 0000 110</t>
  </si>
  <si>
    <t>Земельный налог, взимаемый по ставкам, установленным в соответствии с подпунктом 2 пункта 1 статьи 394 НК РФ, и применяемым к объектам налогообложения расположенным в границах  поселений</t>
  </si>
  <si>
    <t>1 06 06023 10 0000 110</t>
  </si>
  <si>
    <t xml:space="preserve">Финансовое управление администрации муниципального образования Щекинский район </t>
  </si>
  <si>
    <t>Дотации бюджетам поселений на выравнивание бюджетной обеспеченности</t>
  </si>
  <si>
    <t xml:space="preserve"> 2 02 01001 10 0000 151</t>
  </si>
  <si>
    <t>Администрация муниципального образования Щекинский район</t>
  </si>
  <si>
    <t>Доходы, полученные в виде арендной платы за земельные участки, государственная собственность на  которые не разграничена и которые расположены в границах поселений, а также средства от продажи права на заключение договоров аренды  указанных земельных участков</t>
  </si>
  <si>
    <t>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</si>
  <si>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</si>
  <si>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</si>
  <si>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Администрация муниципального образования город Советск Щекинского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</si>
  <si>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</si>
  <si>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</si>
  <si>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 xml:space="preserve"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казенных)       </t>
  </si>
  <si>
    <t>1 11 09045 10 0000 120</t>
  </si>
  <si>
    <t>Невыясненные поступления зачисляемые в бюджеты поселений</t>
  </si>
  <si>
    <t>1 17 01050 10 0000 180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</si>
  <si>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</si>
  <si>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</si>
  <si>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Межбюджетные трансферты, передаваемые бюджетам поселений на комплектование книжных фондов</t>
  </si>
  <si>
    <t>202 04025 10 0000 151</t>
  </si>
  <si>
    <t>Прочие межбюджетные трансферты, передаваемые бюджетам поселений</t>
  </si>
  <si>
    <t>2 02 04999 10 0000 151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</si>
  <si>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</si>
  <si>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2 04 05020 10 0000 180</t>
  </si>
  <si>
    <t>Прочие доходы от оказания платных услуг (работ) получателями средств бюджетов поселений</t>
  </si>
  <si>
    <t>1 13 01995 10 0000 130</t>
  </si>
  <si>
    <t>Прочие доходы от компенсации затрат бюджетов поселений</t>
  </si>
  <si>
    <t>000 1 13 02995 10 0000 130</t>
  </si>
  <si>
    <t xml:space="preserve">Начальник сектора по финансовым вопросам                                                                                                                                                          и муниципальному заказу                                                                                                          Н.Ю.Грекова </t>
  </si>
  <si>
    <t>Исполнение доходов бюджета муниципального образования город Советск Щекинского района по кодам видов доходов, подвидов доходов, классификации операций сектора государственного управления, относящихся к доходам бюджета  за 2012 год</t>
  </si>
  <si>
    <t>тыс.руб</t>
  </si>
  <si>
    <t>План на 2012 год</t>
  </si>
  <si>
    <t>1. ДОХОДЫ БЮДЖЕТА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</si>
  <si>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</si>
  <si>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</si>
  <si>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</si>
  <si>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</si>
  <si>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</si>
  <si>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000 1 01 02020 01 0000 110</t>
  </si>
  <si>
    <t>000 1 01 02030 01 0000 110</t>
  </si>
  <si>
    <t>000 1 05 00000 00 0000 000</t>
  </si>
  <si>
    <t>НАЛОГИ НА СОВОКУПНЫЙ ДОХОД</t>
  </si>
  <si>
    <t>000 1 05 03000 01 0000 110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</si>
  <si>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</si>
  <si>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</si>
  <si>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</si>
  <si>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</si>
  <si>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</si>
  <si>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</si>
  <si>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000 1 06 06000 00 0000 110</t>
  </si>
  <si>
    <t>000 1 06 06010 00 0000 110</t>
  </si>
  <si>
    <t>Земельный налог, взимаемый по ставкам, установленным в соответствии с подпунктом 1 пункта 1 статьи 394 НК РФ</t>
  </si>
  <si>
    <t>000 1 06 06013 10 0000 110</t>
  </si>
  <si>
    <t>000 1 06 06020 00 0000 110</t>
  </si>
  <si>
    <t>Земельный налог, взимаемый по ставкам, установленным в соответствии с подпунктом 2 пункта 1 статьи 394 НК РФ</t>
  </si>
  <si>
    <t>000 1 06 06023 10 0000 110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</si>
  <si>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</si>
  <si>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</si>
  <si>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</si>
  <si>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</si>
  <si>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</si>
  <si>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</si>
  <si>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</si>
  <si>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000 1 11 05000 00 0000 120</t>
  </si>
  <si>
    <t xml:space="preserve"> Доходы,  получаемые  в  виде   арендной либо   иной   платы   за   передачу   в возмездное пользование государственного    и    муниципального  имущества  (за  исключением   имущества бюджетных и автономных    учреждений,    а    также имущества       государственных       и муниципальных унитарных предприятий, 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</si>
  <si>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</si>
  <si>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 которые не разграничена, а также средства от продажи права на заключение договоров аренды  указанных земельных участков</t>
  </si>
  <si>
    <t>000 1 11 05013 10 0000 120</t>
  </si>
  <si>
    <t>000 1 11 09045 10 0000 120</t>
  </si>
  <si>
    <t>000 1 13 00000 00 0000 130</t>
  </si>
  <si>
    <t>ДОХОДЫ ОТ ОКАЗАНИЯ ПЛАТНЫХ УСЛУГ И КОМПЕНСАЦИИ ЗАТРАТ ГОСУДАРСТВА</t>
  </si>
  <si>
    <t>000 1 13 01995 10 0000 130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</si>
  <si>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</si>
  <si>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</si>
  <si>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</si>
  <si>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</si>
  <si>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</si>
  <si>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</si>
  <si>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</si>
  <si>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000 1 17 00 000 00 0000 180</t>
  </si>
  <si>
    <t>ПРОЧИЕ НЕНАЛОГОВЫЕ ДОХОДЫ</t>
  </si>
  <si>
    <t>000 1 17 01050 10 0000 180</t>
  </si>
  <si>
    <t>000 1 17 05050 10 0000 180</t>
  </si>
  <si>
    <t>Прочие неналоговые доходы бюджетов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</si>
  <si>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</si>
  <si>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</si>
  <si>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</si>
  <si>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</si>
  <si>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</si>
  <si>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</si>
  <si>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</si>
  <si>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</si>
  <si>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</si>
  <si>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</si>
  <si>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</si>
  <si>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</si>
  <si>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</si>
  <si>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</si>
  <si>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000 2 02 04999 00 0000 151</t>
  </si>
  <si>
    <t>Прочие межбюджетные трансферты</t>
  </si>
  <si>
    <t>000 2 02 04999 10 0000 151</t>
  </si>
  <si>
    <t>в том числе:</t>
  </si>
  <si>
    <t>Закон Тульской области "О библиотечном деле"</t>
  </si>
  <si>
    <t>Закон Тульской области "О музеях и музейных ценностях Тульской области"</t>
  </si>
  <si>
    <t>Закон Тульской области "Об установлении региональных надбавок работникам организаций бюджетной сферы Тульской области"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</si>
  <si>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</si>
  <si>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ЗТО "О  дополнительных мерах соц.поддержки отдельных категорий работников культуры в ТО в 2012 году</t>
  </si>
  <si>
    <t>прочие межбюджетные трансферты из бюджета ТО на развитие коммунальной инфраструктуры</t>
  </si>
  <si>
    <t>прочие межбюджетные трансферты из бюджета ТО на подготовку ЖКХ и социальной сферы к работе в зимних условиях</t>
  </si>
  <si>
    <t>прочие межбюджетные трансферты из бюджета ТО на  модернизацию  и развитие автомобильных дорог</t>
  </si>
  <si>
    <t>прочие межбюджетные трансферты из бюджета МО Щекинский  район ТО  на  модернизацию  и развитие автомобильных дорог</t>
  </si>
  <si>
    <t xml:space="preserve">прочие межбюджетные трансферты из бюджета МО Щекинский  район на  модернизацию  и кап.ремонт объектов коммунальной инфраструктуры </t>
  </si>
  <si>
    <t>средства резервного фонда Администрации МО Щекинский район</t>
  </si>
  <si>
    <t>000 202 04025 10 0000 151</t>
  </si>
  <si>
    <t>000 2 04 00000 00 0000 180</t>
  </si>
  <si>
    <t>Безвозмездные поступления от негосударственных (муниципальных) организаций</t>
  </si>
  <si>
    <t>000 2 04 05020 10 0000 180</t>
  </si>
  <si>
    <t>Прочие безвозмездные поступления</t>
  </si>
  <si>
    <t>ВСЕГО ДОХОДОВ</t>
  </si>
  <si>
    <t>Начальник сектора по финансовым вопросам и                                                                                                               муниципальному заказу                                                                                            Н.Ю.Грекова</t>
  </si>
  <si>
    <t xml:space="preserve">Приложение 2                                                                                                                                                                                к решению Собрания депутатов МО г.Советск   № ____от _____ 2013 год " Об исполнении бюджета МО город Советск Щекинского района за  2012 год"                       </t>
  </si>
  <si>
    <t xml:space="preserve">                             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 МО г.Советск   № _____от _______ 2013 год                                                                                                   " Об исполнении бюджета МО город Советск Щекинского района за  2012 год"                       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</si>
</sst>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charset val="204"/>
    </font>
    <font>
      <sz val="9"/>
      <name val="Times New Roman CYR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name val="Times New Roman Cyr"/>
      <charset val="204"/>
    </font>
    <font>
      <b/>
      <sz val="9"/>
      <name val="Times New Roman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NumberFormat="1" applyFont="1" applyAlignment="1"/>
    <xf numFmtId="0" fontId="2" fillId="0" borderId="0" xfId="0" applyNumberFormat="1" applyFont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2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6" fillId="0" borderId="4" xfId="0" applyFont="1" applyBorder="1"/>
    <xf numFmtId="0" fontId="6" fillId="0" borderId="0" xfId="0" applyFont="1"/>
    <xf numFmtId="164" fontId="5" fillId="0" borderId="4" xfId="2" applyNumberFormat="1" applyFont="1" applyBorder="1" applyAlignment="1">
      <alignment horizontal="right" vertical="center" wrapText="1"/>
    </xf>
    <xf numFmtId="0" fontId="7" fillId="2" borderId="9" xfId="0" applyFont="1" applyFill="1" applyBorder="1" applyAlignment="1">
      <alignment wrapText="1"/>
    </xf>
    <xf numFmtId="0" fontId="8" fillId="0" borderId="4" xfId="0" applyFont="1" applyBorder="1"/>
    <xf numFmtId="0" fontId="8" fillId="2" borderId="10" xfId="0" applyFont="1" applyFill="1" applyBorder="1" applyAlignment="1">
      <alignment wrapText="1"/>
    </xf>
    <xf numFmtId="164" fontId="8" fillId="0" borderId="4" xfId="0" applyNumberFormat="1" applyFont="1" applyBorder="1"/>
    <xf numFmtId="0" fontId="9" fillId="2" borderId="9" xfId="0" applyFont="1" applyFill="1" applyBorder="1" applyAlignment="1">
      <alignment wrapText="1"/>
    </xf>
    <xf numFmtId="0" fontId="10" fillId="0" borderId="4" xfId="0" applyFont="1" applyBorder="1"/>
    <xf numFmtId="0" fontId="10" fillId="2" borderId="10" xfId="0" applyFont="1" applyFill="1" applyBorder="1" applyAlignment="1">
      <alignment wrapText="1"/>
    </xf>
    <xf numFmtId="164" fontId="10" fillId="0" borderId="4" xfId="0" applyNumberFormat="1" applyFont="1" applyBorder="1"/>
    <xf numFmtId="0" fontId="9" fillId="3" borderId="9" xfId="0" applyFont="1" applyFill="1" applyBorder="1" applyAlignment="1">
      <alignment wrapText="1"/>
    </xf>
    <xf numFmtId="0" fontId="10" fillId="3" borderId="10" xfId="0" applyFont="1" applyFill="1" applyBorder="1" applyAlignment="1">
      <alignment wrapText="1"/>
    </xf>
    <xf numFmtId="0" fontId="10" fillId="3" borderId="4" xfId="0" applyFont="1" applyFill="1" applyBorder="1"/>
    <xf numFmtId="0" fontId="9" fillId="3" borderId="9" xfId="0" applyFont="1" applyFill="1" applyBorder="1" applyAlignment="1">
      <alignment horizontal="right" wrapText="1"/>
    </xf>
    <xf numFmtId="164" fontId="10" fillId="3" borderId="4" xfId="0" applyNumberFormat="1" applyFont="1" applyFill="1" applyBorder="1"/>
    <xf numFmtId="164" fontId="11" fillId="3" borderId="4" xfId="0" applyNumberFormat="1" applyFont="1" applyFill="1" applyBorder="1"/>
    <xf numFmtId="0" fontId="12" fillId="3" borderId="9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64" fontId="10" fillId="0" borderId="4" xfId="0" applyNumberFormat="1" applyFont="1" applyFill="1" applyBorder="1"/>
    <xf numFmtId="0" fontId="14" fillId="3" borderId="9" xfId="0" applyFont="1" applyFill="1" applyBorder="1" applyAlignment="1">
      <alignment horizontal="right" wrapText="1"/>
    </xf>
    <xf numFmtId="0" fontId="15" fillId="4" borderId="9" xfId="0" applyFont="1" applyFill="1" applyBorder="1" applyAlignment="1">
      <alignment horizontal="left" wrapText="1"/>
    </xf>
    <xf numFmtId="0" fontId="8" fillId="4" borderId="4" xfId="0" applyFont="1" applyFill="1" applyBorder="1"/>
    <xf numFmtId="0" fontId="10" fillId="4" borderId="10" xfId="0" applyFont="1" applyFill="1" applyBorder="1" applyAlignment="1">
      <alignment wrapText="1"/>
    </xf>
    <xf numFmtId="164" fontId="8" fillId="4" borderId="4" xfId="0" applyNumberFormat="1" applyFont="1" applyFill="1" applyBorder="1"/>
    <xf numFmtId="0" fontId="16" fillId="0" borderId="9" xfId="0" applyNumberFormat="1" applyFont="1" applyBorder="1" applyAlignment="1">
      <alignment horizontal="left" wrapText="1"/>
    </xf>
    <xf numFmtId="0" fontId="10" fillId="2" borderId="10" xfId="0" applyNumberFormat="1" applyFont="1" applyFill="1" applyBorder="1" applyAlignment="1">
      <alignment horizontal="left"/>
    </xf>
    <xf numFmtId="0" fontId="10" fillId="4" borderId="4" xfId="0" applyFont="1" applyFill="1" applyBorder="1"/>
    <xf numFmtId="0" fontId="15" fillId="0" borderId="9" xfId="0" applyNumberFormat="1" applyFont="1" applyBorder="1" applyAlignment="1">
      <alignment horizontal="left" wrapText="1"/>
    </xf>
    <xf numFmtId="0" fontId="9" fillId="4" borderId="9" xfId="0" applyNumberFormat="1" applyFont="1" applyFill="1" applyBorder="1" applyAlignment="1">
      <alignment wrapText="1"/>
    </xf>
    <xf numFmtId="164" fontId="10" fillId="4" borderId="4" xfId="0" applyNumberFormat="1" applyFont="1" applyFill="1" applyBorder="1"/>
    <xf numFmtId="0" fontId="9" fillId="4" borderId="9" xfId="0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16" fillId="0" borderId="9" xfId="0" applyNumberFormat="1" applyFont="1" applyBorder="1" applyAlignment="1">
      <alignment horizontal="justify" wrapText="1"/>
    </xf>
    <xf numFmtId="0" fontId="17" fillId="4" borderId="4" xfId="0" applyFont="1" applyFill="1" applyBorder="1"/>
    <xf numFmtId="0" fontId="16" fillId="0" borderId="6" xfId="1" applyNumberFormat="1" applyFont="1" applyFill="1" applyBorder="1" applyAlignment="1">
      <alignment horizontal="justify" wrapText="1"/>
    </xf>
    <xf numFmtId="0" fontId="10" fillId="0" borderId="7" xfId="0" applyNumberFormat="1" applyFont="1" applyFill="1" applyBorder="1" applyAlignment="1">
      <alignment horizontal="left"/>
    </xf>
    <xf numFmtId="0" fontId="10" fillId="4" borderId="8" xfId="0" applyFont="1" applyFill="1" applyBorder="1"/>
    <xf numFmtId="0" fontId="16" fillId="0" borderId="9" xfId="0" applyNumberFormat="1" applyFont="1" applyFill="1" applyBorder="1" applyAlignment="1">
      <alignment horizontal="justify" wrapText="1"/>
    </xf>
    <xf numFmtId="0" fontId="10" fillId="0" borderId="10" xfId="0" applyNumberFormat="1" applyFont="1" applyFill="1" applyBorder="1" applyAlignment="1">
      <alignment horizontal="left"/>
    </xf>
    <xf numFmtId="0" fontId="10" fillId="5" borderId="9" xfId="0" applyFont="1" applyFill="1" applyBorder="1" applyAlignment="1">
      <alignment horizontal="left" vertical="center" wrapText="1"/>
    </xf>
    <xf numFmtId="0" fontId="10" fillId="5" borderId="4" xfId="0" applyFont="1" applyFill="1" applyBorder="1"/>
    <xf numFmtId="0" fontId="17" fillId="5" borderId="10" xfId="0" applyFont="1" applyFill="1" applyBorder="1" applyAlignment="1">
      <alignment horizontal="left" wrapText="1"/>
    </xf>
    <xf numFmtId="164" fontId="10" fillId="5" borderId="4" xfId="0" applyNumberFormat="1" applyFont="1" applyFill="1" applyBorder="1"/>
    <xf numFmtId="0" fontId="10" fillId="3" borderId="9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0" fillId="2" borderId="4" xfId="0" applyFont="1" applyFill="1" applyBorder="1" applyAlignment="1">
      <alignment wrapText="1"/>
    </xf>
    <xf numFmtId="0" fontId="21" fillId="2" borderId="4" xfId="0" applyFont="1" applyFill="1" applyBorder="1" applyAlignment="1">
      <alignment wrapText="1"/>
    </xf>
    <xf numFmtId="164" fontId="7" fillId="0" borderId="4" xfId="0" applyNumberFormat="1" applyFont="1" applyBorder="1"/>
    <xf numFmtId="0" fontId="8" fillId="2" borderId="4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164" fontId="13" fillId="0" borderId="4" xfId="0" applyNumberFormat="1" applyFont="1" applyBorder="1"/>
    <xf numFmtId="0" fontId="12" fillId="3" borderId="4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22" fillId="3" borderId="4" xfId="0" applyFont="1" applyFill="1" applyBorder="1" applyAlignment="1">
      <alignment wrapText="1"/>
    </xf>
    <xf numFmtId="0" fontId="23" fillId="3" borderId="4" xfId="0" applyFont="1" applyFill="1" applyBorder="1" applyAlignment="1">
      <alignment wrapText="1"/>
    </xf>
    <xf numFmtId="0" fontId="11" fillId="3" borderId="4" xfId="0" applyFont="1" applyFill="1" applyBorder="1"/>
    <xf numFmtId="0" fontId="22" fillId="0" borderId="4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164" fontId="11" fillId="0" borderId="4" xfId="0" applyNumberFormat="1" applyFont="1" applyFill="1" applyBorder="1"/>
    <xf numFmtId="0" fontId="22" fillId="2" borderId="4" xfId="0" applyFont="1" applyFill="1" applyBorder="1" applyAlignment="1">
      <alignment wrapText="1"/>
    </xf>
    <xf numFmtId="0" fontId="23" fillId="2" borderId="4" xfId="0" applyFont="1" applyFill="1" applyBorder="1" applyAlignment="1">
      <alignment wrapText="1"/>
    </xf>
    <xf numFmtId="0" fontId="11" fillId="0" borderId="4" xfId="0" applyFont="1" applyBorder="1"/>
    <xf numFmtId="0" fontId="14" fillId="2" borderId="4" xfId="0" applyFont="1" applyFill="1" applyBorder="1" applyAlignment="1">
      <alignment wrapText="1"/>
    </xf>
    <xf numFmtId="0" fontId="14" fillId="3" borderId="4" xfId="0" applyFont="1" applyFill="1" applyBorder="1" applyAlignment="1">
      <alignment wrapText="1"/>
    </xf>
    <xf numFmtId="164" fontId="10" fillId="6" borderId="4" xfId="0" applyNumberFormat="1" applyFont="1" applyFill="1" applyBorder="1"/>
    <xf numFmtId="0" fontId="20" fillId="0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164" fontId="8" fillId="0" borderId="4" xfId="0" applyNumberFormat="1" applyFont="1" applyFill="1" applyBorder="1"/>
    <xf numFmtId="0" fontId="17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14" fillId="2" borderId="4" xfId="0" applyNumberFormat="1" applyFont="1" applyFill="1" applyBorder="1" applyAlignment="1">
      <alignment horizontal="center"/>
    </xf>
    <xf numFmtId="0" fontId="14" fillId="0" borderId="4" xfId="0" applyNumberFormat="1" applyFont="1" applyBorder="1" applyAlignment="1">
      <alignment horizontal="justify" wrapText="1"/>
    </xf>
    <xf numFmtId="0" fontId="4" fillId="2" borderId="4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justify" wrapText="1"/>
    </xf>
    <xf numFmtId="0" fontId="16" fillId="0" borderId="4" xfId="0" applyNumberFormat="1" applyFont="1" applyBorder="1" applyAlignment="1">
      <alignment horizontal="justify" wrapText="1"/>
    </xf>
    <xf numFmtId="0" fontId="24" fillId="2" borderId="4" xfId="0" applyNumberFormat="1" applyFont="1" applyFill="1" applyBorder="1" applyAlignment="1">
      <alignment horizontal="center"/>
    </xf>
    <xf numFmtId="0" fontId="24" fillId="0" borderId="4" xfId="0" applyNumberFormat="1" applyFont="1" applyBorder="1" applyAlignment="1">
      <alignment horizontal="justify" wrapText="1"/>
    </xf>
    <xf numFmtId="0" fontId="16" fillId="2" borderId="1" xfId="0" applyNumberFormat="1" applyFont="1" applyFill="1" applyBorder="1" applyAlignment="1">
      <alignment horizontal="center"/>
    </xf>
    <xf numFmtId="0" fontId="16" fillId="0" borderId="5" xfId="0" applyNumberFormat="1" applyFont="1" applyBorder="1" applyAlignment="1">
      <alignment horizontal="justify" wrapText="1"/>
    </xf>
    <xf numFmtId="0" fontId="17" fillId="0" borderId="4" xfId="0" applyFont="1" applyBorder="1"/>
    <xf numFmtId="0" fontId="25" fillId="0" borderId="4" xfId="0" applyNumberFormat="1" applyFont="1" applyFill="1" applyBorder="1" applyAlignment="1">
      <alignment horizontal="center"/>
    </xf>
    <xf numFmtId="0" fontId="25" fillId="0" borderId="4" xfId="0" applyNumberFormat="1" applyFont="1" applyBorder="1" applyAlignment="1">
      <alignment horizontal="justify" wrapText="1"/>
    </xf>
    <xf numFmtId="0" fontId="16" fillId="0" borderId="4" xfId="0" applyNumberFormat="1" applyFont="1" applyFill="1" applyBorder="1" applyAlignment="1">
      <alignment horizontal="center"/>
    </xf>
    <xf numFmtId="0" fontId="16" fillId="0" borderId="4" xfId="0" applyNumberFormat="1" applyFont="1" applyFill="1" applyBorder="1" applyAlignment="1">
      <alignment horizontal="justify" wrapText="1"/>
    </xf>
    <xf numFmtId="0" fontId="16" fillId="0" borderId="4" xfId="0" applyNumberFormat="1" applyFont="1" applyBorder="1" applyAlignment="1">
      <alignment horizontal="center" wrapText="1"/>
    </xf>
    <xf numFmtId="0" fontId="16" fillId="0" borderId="4" xfId="1" applyNumberFormat="1" applyFont="1" applyFill="1" applyBorder="1" applyAlignment="1">
      <alignment horizontal="justify" wrapText="1"/>
    </xf>
    <xf numFmtId="0" fontId="26" fillId="0" borderId="4" xfId="0" applyFont="1" applyBorder="1"/>
    <xf numFmtId="0" fontId="26" fillId="4" borderId="4" xfId="0" applyFont="1" applyFill="1" applyBorder="1"/>
    <xf numFmtId="0" fontId="27" fillId="0" borderId="4" xfId="0" applyFont="1" applyBorder="1"/>
    <xf numFmtId="0" fontId="27" fillId="4" borderId="4" xfId="0" applyFont="1" applyFill="1" applyBorder="1"/>
    <xf numFmtId="0" fontId="16" fillId="0" borderId="1" xfId="0" applyNumberFormat="1" applyFont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justify" wrapText="1"/>
    </xf>
    <xf numFmtId="0" fontId="26" fillId="0" borderId="1" xfId="0" applyFont="1" applyBorder="1"/>
    <xf numFmtId="0" fontId="26" fillId="4" borderId="1" xfId="0" applyFont="1" applyFill="1" applyBorder="1"/>
    <xf numFmtId="0" fontId="0" fillId="0" borderId="4" xfId="0" applyBorder="1"/>
    <xf numFmtId="0" fontId="16" fillId="0" borderId="9" xfId="1" applyNumberFormat="1" applyFont="1" applyFill="1" applyBorder="1" applyAlignment="1">
      <alignment horizontal="justify" wrapText="1"/>
    </xf>
    <xf numFmtId="0" fontId="26" fillId="0" borderId="4" xfId="0" applyFont="1" applyFill="1" applyBorder="1"/>
    <xf numFmtId="0" fontId="25" fillId="0" borderId="8" xfId="0" applyNumberFormat="1" applyFont="1" applyFill="1" applyBorder="1" applyAlignment="1">
      <alignment horizontal="center"/>
    </xf>
    <xf numFmtId="0" fontId="26" fillId="0" borderId="8" xfId="0" applyFont="1" applyFill="1" applyBorder="1"/>
    <xf numFmtId="0" fontId="26" fillId="4" borderId="8" xfId="0" applyFont="1" applyFill="1" applyBorder="1"/>
    <xf numFmtId="0" fontId="25" fillId="0" borderId="6" xfId="1" applyNumberFormat="1" applyFont="1" applyFill="1" applyBorder="1" applyAlignment="1">
      <alignment horizontal="justify" wrapText="1"/>
    </xf>
    <xf numFmtId="0" fontId="8" fillId="0" borderId="8" xfId="0" applyFont="1" applyFill="1" applyBorder="1"/>
    <xf numFmtId="0" fontId="8" fillId="4" borderId="8" xfId="0" applyFont="1" applyFill="1" applyBorder="1"/>
    <xf numFmtId="0" fontId="16" fillId="0" borderId="8" xfId="0" applyNumberFormat="1" applyFont="1" applyFill="1" applyBorder="1" applyAlignment="1">
      <alignment horizontal="center"/>
    </xf>
    <xf numFmtId="0" fontId="28" fillId="0" borderId="8" xfId="0" applyFont="1" applyFill="1" applyBorder="1"/>
    <xf numFmtId="0" fontId="4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justify" wrapText="1"/>
    </xf>
    <xf numFmtId="164" fontId="29" fillId="4" borderId="8" xfId="0" applyNumberFormat="1" applyFont="1" applyFill="1" applyBorder="1"/>
    <xf numFmtId="0" fontId="18" fillId="0" borderId="11" xfId="0" applyFont="1" applyBorder="1" applyAlignment="1">
      <alignment horizontal="left" wrapText="1"/>
    </xf>
    <xf numFmtId="0" fontId="2" fillId="0" borderId="1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2" applyNumberFormat="1" applyFont="1" applyBorder="1" applyAlignment="1">
      <alignment horizontal="center" vertical="center" wrapText="1"/>
    </xf>
    <xf numFmtId="0" fontId="19" fillId="0" borderId="9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activeCell="F10" sqref="F10"/>
    </sheetView>
  </sheetViews>
  <sheetFormatPr defaultRowHeight="15"/>
  <cols>
    <col min="1" max="1" width="44.140625" customWidth="1"/>
    <col min="2" max="2" width="8.7109375" customWidth="1"/>
    <col min="3" max="3" width="17.42578125" customWidth="1"/>
    <col min="4" max="4" width="12.5703125" customWidth="1"/>
  </cols>
  <sheetData>
    <row r="1" spans="1:4" ht="46.5" customHeight="1">
      <c r="A1" s="122" t="s">
        <v>156</v>
      </c>
      <c r="B1" s="122"/>
      <c r="C1" s="122"/>
      <c r="D1" s="122"/>
    </row>
    <row r="2" spans="1:4" ht="28.5" customHeight="1">
      <c r="A2" s="123" t="s">
        <v>0</v>
      </c>
      <c r="B2" s="123"/>
      <c r="C2" s="123"/>
      <c r="D2" s="123"/>
    </row>
    <row r="3" spans="1:4">
      <c r="A3" s="1"/>
      <c r="B3" s="1"/>
      <c r="C3" s="1"/>
    </row>
    <row r="4" spans="1:4">
      <c r="A4" s="2"/>
      <c r="B4" s="2"/>
    </row>
    <row r="5" spans="1:4">
      <c r="A5" s="124" t="s">
        <v>1</v>
      </c>
      <c r="B5" s="127" t="s">
        <v>2</v>
      </c>
      <c r="C5" s="128"/>
      <c r="D5" s="131" t="s">
        <v>3</v>
      </c>
    </row>
    <row r="6" spans="1:4">
      <c r="A6" s="125"/>
      <c r="B6" s="129"/>
      <c r="C6" s="130"/>
      <c r="D6" s="131"/>
    </row>
    <row r="7" spans="1:4" ht="48">
      <c r="A7" s="126"/>
      <c r="B7" s="3" t="s">
        <v>4</v>
      </c>
      <c r="C7" s="3" t="s">
        <v>5</v>
      </c>
      <c r="D7" s="4"/>
    </row>
    <row r="8" spans="1:4">
      <c r="A8" s="5" t="s">
        <v>6</v>
      </c>
      <c r="B8" s="6"/>
      <c r="C8" s="7"/>
      <c r="D8" s="8">
        <f>D9+D24+D26+D29</f>
        <v>20205.3</v>
      </c>
    </row>
    <row r="9" spans="1:4">
      <c r="A9" s="9" t="s">
        <v>7</v>
      </c>
      <c r="B9" s="10">
        <v>182</v>
      </c>
      <c r="C9" s="11"/>
      <c r="D9" s="12">
        <f>D10+D18+D19+D21</f>
        <v>10282.799999999999</v>
      </c>
    </row>
    <row r="10" spans="1:4" ht="26.25">
      <c r="A10" s="13" t="s">
        <v>8</v>
      </c>
      <c r="B10" s="14">
        <v>182</v>
      </c>
      <c r="C10" s="15" t="s">
        <v>9</v>
      </c>
      <c r="D10" s="16">
        <f>D13+D14+D15</f>
        <v>5786.1</v>
      </c>
    </row>
    <row r="11" spans="1:4" ht="48.75">
      <c r="A11" s="17" t="s">
        <v>10</v>
      </c>
      <c r="B11" s="14">
        <v>182</v>
      </c>
      <c r="C11" s="18" t="s">
        <v>11</v>
      </c>
      <c r="D11" s="19"/>
    </row>
    <row r="12" spans="1:4" ht="48.75">
      <c r="A12" s="17" t="s">
        <v>12</v>
      </c>
      <c r="B12" s="14">
        <v>182</v>
      </c>
      <c r="C12" s="18" t="s">
        <v>13</v>
      </c>
      <c r="D12" s="19"/>
    </row>
    <row r="13" spans="1:4" ht="60.75">
      <c r="A13" s="20" t="s">
        <v>14</v>
      </c>
      <c r="B13" s="14">
        <v>182</v>
      </c>
      <c r="C13" s="18" t="s">
        <v>15</v>
      </c>
      <c r="D13" s="21">
        <v>5771.1</v>
      </c>
    </row>
    <row r="14" spans="1:4" ht="84.75">
      <c r="A14" s="20" t="s">
        <v>16</v>
      </c>
      <c r="B14" s="14">
        <v>182</v>
      </c>
      <c r="C14" s="18" t="s">
        <v>17</v>
      </c>
      <c r="D14" s="22">
        <v>3.2</v>
      </c>
    </row>
    <row r="15" spans="1:4" ht="36.75">
      <c r="A15" s="20" t="s">
        <v>18</v>
      </c>
      <c r="B15" s="14">
        <v>182</v>
      </c>
      <c r="C15" s="18" t="s">
        <v>19</v>
      </c>
      <c r="D15" s="19">
        <v>11.8</v>
      </c>
    </row>
    <row r="16" spans="1:4" ht="57">
      <c r="A16" s="23" t="s">
        <v>20</v>
      </c>
      <c r="B16" s="14"/>
      <c r="C16" s="18" t="s">
        <v>21</v>
      </c>
      <c r="D16" s="19">
        <v>0</v>
      </c>
    </row>
    <row r="17" spans="1:4" ht="60.75">
      <c r="A17" s="13" t="s">
        <v>22</v>
      </c>
      <c r="B17" s="14">
        <v>182</v>
      </c>
      <c r="C17" s="15" t="s">
        <v>23</v>
      </c>
      <c r="D17" s="14"/>
    </row>
    <row r="18" spans="1:4" ht="26.25">
      <c r="A18" s="13" t="s">
        <v>24</v>
      </c>
      <c r="B18" s="14">
        <v>182</v>
      </c>
      <c r="C18" s="15" t="s">
        <v>25</v>
      </c>
      <c r="D18" s="16">
        <v>1.1000000000000001</v>
      </c>
    </row>
    <row r="19" spans="1:4" ht="26.25">
      <c r="A19" s="24" t="s">
        <v>26</v>
      </c>
      <c r="B19" s="14">
        <v>182</v>
      </c>
      <c r="C19" s="25" t="s">
        <v>27</v>
      </c>
      <c r="D19" s="26">
        <f>D20</f>
        <v>111.5</v>
      </c>
    </row>
    <row r="20" spans="1:4" ht="36.75">
      <c r="A20" s="20" t="s">
        <v>28</v>
      </c>
      <c r="B20" s="14">
        <v>182</v>
      </c>
      <c r="C20" s="18" t="s">
        <v>29</v>
      </c>
      <c r="D20" s="21">
        <v>111.5</v>
      </c>
    </row>
    <row r="21" spans="1:4" ht="26.25">
      <c r="A21" s="13" t="s">
        <v>30</v>
      </c>
      <c r="B21" s="14">
        <v>182</v>
      </c>
      <c r="C21" s="15" t="s">
        <v>31</v>
      </c>
      <c r="D21" s="14">
        <f>D22+D23</f>
        <v>4384.0999999999995</v>
      </c>
    </row>
    <row r="22" spans="1:4" ht="48.75">
      <c r="A22" s="27" t="s">
        <v>32</v>
      </c>
      <c r="B22" s="14">
        <v>182</v>
      </c>
      <c r="C22" s="18" t="s">
        <v>33</v>
      </c>
      <c r="D22" s="19">
        <v>175.2</v>
      </c>
    </row>
    <row r="23" spans="1:4" ht="48.75">
      <c r="A23" s="27" t="s">
        <v>34</v>
      </c>
      <c r="B23" s="14">
        <v>182</v>
      </c>
      <c r="C23" s="18" t="s">
        <v>35</v>
      </c>
      <c r="D23" s="19">
        <v>4208.8999999999996</v>
      </c>
    </row>
    <row r="24" spans="1:4" ht="43.5">
      <c r="A24" s="28" t="s">
        <v>36</v>
      </c>
      <c r="B24" s="29">
        <v>850</v>
      </c>
      <c r="C24" s="30"/>
      <c r="D24" s="31">
        <f>D25</f>
        <v>2319.8000000000002</v>
      </c>
    </row>
    <row r="25" spans="1:4" ht="24.75">
      <c r="A25" s="32" t="s">
        <v>37</v>
      </c>
      <c r="B25" s="14">
        <v>850</v>
      </c>
      <c r="C25" s="33" t="s">
        <v>38</v>
      </c>
      <c r="D25" s="34">
        <v>2319.8000000000002</v>
      </c>
    </row>
    <row r="26" spans="1:4" ht="29.25">
      <c r="A26" s="35" t="s">
        <v>39</v>
      </c>
      <c r="B26" s="10">
        <v>851</v>
      </c>
      <c r="C26" s="33"/>
      <c r="D26" s="31">
        <f>D27+D28</f>
        <v>2027.1999999999998</v>
      </c>
    </row>
    <row r="27" spans="1:4" ht="72.75">
      <c r="A27" s="36" t="s">
        <v>40</v>
      </c>
      <c r="B27" s="14">
        <v>851</v>
      </c>
      <c r="C27" s="30" t="s">
        <v>41</v>
      </c>
      <c r="D27" s="37">
        <v>644.6</v>
      </c>
    </row>
    <row r="28" spans="1:4" ht="48.75">
      <c r="A28" s="38" t="s">
        <v>42</v>
      </c>
      <c r="B28" s="14">
        <v>851</v>
      </c>
      <c r="C28" s="30" t="s">
        <v>43</v>
      </c>
      <c r="D28" s="37">
        <v>1382.6</v>
      </c>
    </row>
    <row r="29" spans="1:4" ht="43.5">
      <c r="A29" s="39" t="s">
        <v>44</v>
      </c>
      <c r="B29" s="10">
        <v>871</v>
      </c>
      <c r="C29" s="30"/>
      <c r="D29" s="31">
        <f>SUM(D30:D37)</f>
        <v>5575.4999999999991</v>
      </c>
    </row>
    <row r="30" spans="1:4" ht="60.75">
      <c r="A30" s="13" t="s">
        <v>45</v>
      </c>
      <c r="B30" s="14">
        <v>871</v>
      </c>
      <c r="C30" s="15" t="s">
        <v>46</v>
      </c>
      <c r="D30" s="14">
        <v>0.8</v>
      </c>
    </row>
    <row r="31" spans="1:4" ht="72.75">
      <c r="A31" s="38" t="s">
        <v>47</v>
      </c>
      <c r="B31" s="34">
        <v>871</v>
      </c>
      <c r="C31" s="30" t="s">
        <v>48</v>
      </c>
      <c r="D31" s="37">
        <v>208.5</v>
      </c>
    </row>
    <row r="32" spans="1:4" ht="26.25">
      <c r="A32" s="38" t="s">
        <v>49</v>
      </c>
      <c r="B32" s="34">
        <v>871</v>
      </c>
      <c r="C32" s="30" t="s">
        <v>50</v>
      </c>
      <c r="D32" s="37">
        <v>7.9</v>
      </c>
    </row>
    <row r="33" spans="1:4" ht="36.75">
      <c r="A33" s="40" t="s">
        <v>51</v>
      </c>
      <c r="B33" s="14">
        <v>871</v>
      </c>
      <c r="C33" s="33" t="s">
        <v>52</v>
      </c>
      <c r="D33" s="41">
        <v>209.3</v>
      </c>
    </row>
    <row r="34" spans="1:4" ht="24.75">
      <c r="A34" s="42" t="s">
        <v>53</v>
      </c>
      <c r="B34" s="14">
        <v>871</v>
      </c>
      <c r="C34" s="43" t="s">
        <v>54</v>
      </c>
      <c r="D34" s="44">
        <v>18.899999999999999</v>
      </c>
    </row>
    <row r="35" spans="1:4" ht="24.75">
      <c r="A35" s="45" t="s">
        <v>55</v>
      </c>
      <c r="B35" s="14">
        <v>871</v>
      </c>
      <c r="C35" s="46" t="s">
        <v>56</v>
      </c>
      <c r="D35" s="34">
        <v>4545.8999999999996</v>
      </c>
    </row>
    <row r="36" spans="1:4" ht="36.75">
      <c r="A36" s="42" t="s">
        <v>57</v>
      </c>
      <c r="B36" s="14">
        <v>871</v>
      </c>
      <c r="C36" s="43" t="s">
        <v>58</v>
      </c>
      <c r="D36" s="44">
        <v>146</v>
      </c>
    </row>
    <row r="37" spans="1:4" ht="26.25">
      <c r="A37" s="47" t="s">
        <v>59</v>
      </c>
      <c r="B37" s="48">
        <v>871</v>
      </c>
      <c r="C37" s="49" t="s">
        <v>60</v>
      </c>
      <c r="D37" s="50">
        <v>438.2</v>
      </c>
    </row>
    <row r="38" spans="1:4" ht="25.5">
      <c r="A38" s="51" t="s">
        <v>61</v>
      </c>
      <c r="B38" s="14"/>
      <c r="C38" s="52" t="s">
        <v>62</v>
      </c>
      <c r="D38" s="21"/>
    </row>
    <row r="39" spans="1:4" ht="53.25" customHeight="1">
      <c r="A39" s="121" t="s">
        <v>63</v>
      </c>
      <c r="B39" s="121"/>
      <c r="C39" s="121"/>
      <c r="D39" s="121"/>
    </row>
  </sheetData>
  <mergeCells count="6">
    <mergeCell ref="A39:D39"/>
    <mergeCell ref="A1:D1"/>
    <mergeCell ref="A2:D2"/>
    <mergeCell ref="A5:A7"/>
    <mergeCell ref="B5:C6"/>
    <mergeCell ref="D5:D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topLeftCell="A64" workbookViewId="0">
      <selection activeCell="E4" sqref="E4"/>
    </sheetView>
  </sheetViews>
  <sheetFormatPr defaultRowHeight="15"/>
  <cols>
    <col min="1" max="1" width="21.28515625" customWidth="1"/>
    <col min="2" max="2" width="38.140625" customWidth="1"/>
    <col min="4" max="4" width="12.140625" customWidth="1"/>
  </cols>
  <sheetData>
    <row r="1" spans="1:4" ht="48.75" customHeight="1">
      <c r="B1" s="134" t="s">
        <v>155</v>
      </c>
      <c r="C1" s="134"/>
      <c r="D1" s="134"/>
    </row>
    <row r="2" spans="1:4" ht="69" customHeight="1">
      <c r="A2" s="123" t="s">
        <v>64</v>
      </c>
      <c r="B2" s="123"/>
      <c r="C2" s="123"/>
      <c r="D2" s="123"/>
    </row>
    <row r="3" spans="1:4">
      <c r="A3" s="1"/>
      <c r="B3" s="1"/>
      <c r="C3" s="1"/>
    </row>
    <row r="4" spans="1:4">
      <c r="A4" s="2"/>
      <c r="B4" s="2"/>
      <c r="D4" s="53" t="s">
        <v>65</v>
      </c>
    </row>
    <row r="5" spans="1:4" ht="15" customHeight="1">
      <c r="A5" s="135" t="s">
        <v>2</v>
      </c>
      <c r="B5" s="136" t="s">
        <v>1</v>
      </c>
      <c r="C5" s="131" t="s">
        <v>66</v>
      </c>
      <c r="D5" s="131" t="s">
        <v>3</v>
      </c>
    </row>
    <row r="6" spans="1:4" ht="43.5" customHeight="1">
      <c r="A6" s="135"/>
      <c r="B6" s="136"/>
      <c r="C6" s="131"/>
      <c r="D6" s="131"/>
    </row>
    <row r="7" spans="1:4">
      <c r="A7" s="132" t="s">
        <v>67</v>
      </c>
      <c r="B7" s="133"/>
      <c r="C7" s="133"/>
      <c r="D7" s="133"/>
    </row>
    <row r="8" spans="1:4" ht="31.5" customHeight="1">
      <c r="A8" s="54" t="s">
        <v>68</v>
      </c>
      <c r="B8" s="55" t="s">
        <v>69</v>
      </c>
      <c r="C8" s="56">
        <f>C9+C14+C16+C24+C27+C35+C39+C32</f>
        <v>11380.900000000001</v>
      </c>
      <c r="D8" s="56">
        <f>D9+D14+D16+ D24+D27+D32+D35+D39</f>
        <v>12965.4</v>
      </c>
    </row>
    <row r="9" spans="1:4" ht="17.25" customHeight="1">
      <c r="A9" s="54" t="s">
        <v>70</v>
      </c>
      <c r="B9" s="57" t="s">
        <v>71</v>
      </c>
      <c r="C9" s="12">
        <f>C10</f>
        <v>5443.2</v>
      </c>
      <c r="D9" s="12">
        <f>D10</f>
        <v>5786.1</v>
      </c>
    </row>
    <row r="10" spans="1:4" ht="17.25" customHeight="1">
      <c r="A10" s="58" t="s">
        <v>72</v>
      </c>
      <c r="B10" s="59" t="s">
        <v>8</v>
      </c>
      <c r="C10" s="60">
        <f>C11+C12+C13</f>
        <v>5443.2</v>
      </c>
      <c r="D10" s="60">
        <f>D11+D12+D13</f>
        <v>5786.1</v>
      </c>
    </row>
    <row r="11" spans="1:4" ht="80.25" customHeight="1">
      <c r="A11" s="63" t="s">
        <v>11</v>
      </c>
      <c r="B11" s="64" t="s">
        <v>14</v>
      </c>
      <c r="C11" s="65">
        <v>5428.9</v>
      </c>
      <c r="D11" s="21">
        <v>5771.1</v>
      </c>
    </row>
    <row r="12" spans="1:4" ht="87.75" customHeight="1">
      <c r="A12" s="63" t="s">
        <v>73</v>
      </c>
      <c r="B12" s="64" t="s">
        <v>16</v>
      </c>
      <c r="C12" s="22">
        <v>3.2</v>
      </c>
      <c r="D12" s="22">
        <v>3.2</v>
      </c>
    </row>
    <row r="13" spans="1:4" ht="35.25" customHeight="1">
      <c r="A13" s="61" t="s">
        <v>74</v>
      </c>
      <c r="B13" s="62" t="s">
        <v>18</v>
      </c>
      <c r="C13" s="19">
        <v>11.1</v>
      </c>
      <c r="D13" s="19">
        <v>11.8</v>
      </c>
    </row>
    <row r="14" spans="1:4">
      <c r="A14" s="54" t="s">
        <v>75</v>
      </c>
      <c r="B14" s="55" t="s">
        <v>76</v>
      </c>
      <c r="C14" s="10">
        <f>C15</f>
        <v>1.1000000000000001</v>
      </c>
      <c r="D14" s="12">
        <v>1.1000000000000001</v>
      </c>
    </row>
    <row r="15" spans="1:4">
      <c r="A15" s="61" t="s">
        <v>77</v>
      </c>
      <c r="B15" s="62" t="s">
        <v>78</v>
      </c>
      <c r="C15" s="19">
        <v>1.1000000000000001</v>
      </c>
      <c r="D15" s="21">
        <v>1.1000000000000001</v>
      </c>
    </row>
    <row r="16" spans="1:4">
      <c r="A16" s="54" t="s">
        <v>79</v>
      </c>
      <c r="B16" s="55" t="s">
        <v>80</v>
      </c>
      <c r="C16" s="12">
        <f>C17+C19</f>
        <v>3524.2000000000003</v>
      </c>
      <c r="D16" s="12">
        <f>D17+D19</f>
        <v>4495.5999999999995</v>
      </c>
    </row>
    <row r="17" spans="1:4" ht="15" customHeight="1">
      <c r="A17" s="66" t="s">
        <v>81</v>
      </c>
      <c r="B17" s="67" t="s">
        <v>82</v>
      </c>
      <c r="C17" s="68">
        <f>C18</f>
        <v>101</v>
      </c>
      <c r="D17" s="68">
        <f>D18</f>
        <v>111.5</v>
      </c>
    </row>
    <row r="18" spans="1:4" ht="50.25" customHeight="1">
      <c r="A18" s="61" t="s">
        <v>83</v>
      </c>
      <c r="B18" s="62" t="s">
        <v>28</v>
      </c>
      <c r="C18" s="21">
        <v>101</v>
      </c>
      <c r="D18" s="21">
        <v>111.5</v>
      </c>
    </row>
    <row r="19" spans="1:4">
      <c r="A19" s="69" t="s">
        <v>84</v>
      </c>
      <c r="B19" s="70" t="s">
        <v>30</v>
      </c>
      <c r="C19" s="71">
        <f>C20+C22</f>
        <v>3423.2000000000003</v>
      </c>
      <c r="D19" s="71">
        <f>D20+D22</f>
        <v>4384.0999999999995</v>
      </c>
    </row>
    <row r="20" spans="1:4" ht="38.25" customHeight="1">
      <c r="A20" s="58" t="s">
        <v>85</v>
      </c>
      <c r="B20" s="72" t="s">
        <v>86</v>
      </c>
      <c r="C20" s="14">
        <f>C21</f>
        <v>153.80000000000001</v>
      </c>
      <c r="D20" s="14">
        <f>D21</f>
        <v>175.2</v>
      </c>
    </row>
    <row r="21" spans="1:4" ht="63.75" customHeight="1">
      <c r="A21" s="61" t="s">
        <v>87</v>
      </c>
      <c r="B21" s="73" t="s">
        <v>32</v>
      </c>
      <c r="C21" s="19">
        <v>153.80000000000001</v>
      </c>
      <c r="D21" s="19">
        <v>175.2</v>
      </c>
    </row>
    <row r="22" spans="1:4" ht="39.75" customHeight="1">
      <c r="A22" s="58" t="s">
        <v>88</v>
      </c>
      <c r="B22" s="72" t="s">
        <v>89</v>
      </c>
      <c r="C22" s="14">
        <f>C23</f>
        <v>3269.4</v>
      </c>
      <c r="D22" s="14">
        <f>D23</f>
        <v>4208.8999999999996</v>
      </c>
    </row>
    <row r="23" spans="1:4" ht="61.5" customHeight="1">
      <c r="A23" s="61" t="s">
        <v>90</v>
      </c>
      <c r="B23" s="73" t="s">
        <v>34</v>
      </c>
      <c r="C23" s="19">
        <v>3269.4</v>
      </c>
      <c r="D23" s="19">
        <v>4208.8999999999996</v>
      </c>
    </row>
    <row r="24" spans="1:4">
      <c r="A24" s="54" t="s">
        <v>91</v>
      </c>
      <c r="B24" s="55" t="s">
        <v>92</v>
      </c>
      <c r="C24" s="10">
        <f>C25</f>
        <v>0</v>
      </c>
      <c r="D24" s="10">
        <v>0.8</v>
      </c>
    </row>
    <row r="25" spans="1:4" ht="43.5" customHeight="1">
      <c r="A25" s="58" t="s">
        <v>93</v>
      </c>
      <c r="B25" s="59" t="s">
        <v>94</v>
      </c>
      <c r="C25" s="14">
        <f>C26</f>
        <v>0</v>
      </c>
      <c r="D25" s="14">
        <v>0.8</v>
      </c>
    </row>
    <row r="26" spans="1:4" ht="75.75" customHeight="1">
      <c r="A26" s="58" t="s">
        <v>95</v>
      </c>
      <c r="B26" s="70" t="s">
        <v>45</v>
      </c>
      <c r="C26" s="14">
        <v>0</v>
      </c>
      <c r="D26" s="14">
        <v>0.8</v>
      </c>
    </row>
    <row r="27" spans="1:4" ht="50.25" customHeight="1">
      <c r="A27" s="54" t="s">
        <v>96</v>
      </c>
      <c r="B27" s="55" t="s">
        <v>97</v>
      </c>
      <c r="C27" s="12">
        <f>C28+C31</f>
        <v>599</v>
      </c>
      <c r="D27" s="12">
        <f>D28+D31</f>
        <v>853.1</v>
      </c>
    </row>
    <row r="28" spans="1:4" ht="99.75" customHeight="1">
      <c r="A28" s="58" t="s">
        <v>98</v>
      </c>
      <c r="B28" s="59" t="s">
        <v>99</v>
      </c>
      <c r="C28" s="16">
        <f>C29</f>
        <v>479</v>
      </c>
      <c r="D28" s="16">
        <f>D29</f>
        <v>644.6</v>
      </c>
    </row>
    <row r="29" spans="1:4" ht="66.75" customHeight="1">
      <c r="A29" s="58" t="s">
        <v>100</v>
      </c>
      <c r="B29" s="59" t="s">
        <v>101</v>
      </c>
      <c r="C29" s="16">
        <f>C30</f>
        <v>479</v>
      </c>
      <c r="D29" s="16">
        <f>D30</f>
        <v>644.6</v>
      </c>
    </row>
    <row r="30" spans="1:4" ht="74.25" customHeight="1">
      <c r="A30" s="61" t="s">
        <v>102</v>
      </c>
      <c r="B30" s="62" t="s">
        <v>40</v>
      </c>
      <c r="C30" s="21">
        <v>479</v>
      </c>
      <c r="D30" s="21">
        <v>644.6</v>
      </c>
    </row>
    <row r="31" spans="1:4" ht="72" customHeight="1">
      <c r="A31" s="61" t="s">
        <v>103</v>
      </c>
      <c r="B31" s="62" t="s">
        <v>47</v>
      </c>
      <c r="C31" s="21">
        <v>120</v>
      </c>
      <c r="D31" s="74">
        <v>208.5</v>
      </c>
    </row>
    <row r="32" spans="1:4" ht="34.5" customHeight="1">
      <c r="A32" s="75" t="s">
        <v>104</v>
      </c>
      <c r="B32" s="76" t="s">
        <v>105</v>
      </c>
      <c r="C32" s="77">
        <f>C33+C34</f>
        <v>438.2</v>
      </c>
      <c r="D32" s="31">
        <f>D33</f>
        <v>438.2</v>
      </c>
    </row>
    <row r="33" spans="1:4" ht="39.75" customHeight="1">
      <c r="A33" s="78" t="s">
        <v>106</v>
      </c>
      <c r="B33" s="79" t="s">
        <v>59</v>
      </c>
      <c r="C33" s="21">
        <v>438.2</v>
      </c>
      <c r="D33" s="21">
        <v>438.2</v>
      </c>
    </row>
    <row r="34" spans="1:4" ht="25.5">
      <c r="A34" s="78" t="s">
        <v>62</v>
      </c>
      <c r="B34" s="79" t="s">
        <v>61</v>
      </c>
      <c r="C34" s="21"/>
      <c r="D34" s="21"/>
    </row>
    <row r="35" spans="1:4" ht="27.75" customHeight="1">
      <c r="A35" s="75" t="s">
        <v>107</v>
      </c>
      <c r="B35" s="76" t="s">
        <v>108</v>
      </c>
      <c r="C35" s="77">
        <f t="shared" ref="C35:D37" si="0">C36</f>
        <v>1375.2</v>
      </c>
      <c r="D35" s="77">
        <f t="shared" si="0"/>
        <v>1382.6</v>
      </c>
    </row>
    <row r="36" spans="1:4" ht="55.5" customHeight="1">
      <c r="A36" s="80" t="s">
        <v>109</v>
      </c>
      <c r="B36" s="81" t="s">
        <v>110</v>
      </c>
      <c r="C36" s="26">
        <f t="shared" si="0"/>
        <v>1375.2</v>
      </c>
      <c r="D36" s="26">
        <f t="shared" si="0"/>
        <v>1382.6</v>
      </c>
    </row>
    <row r="37" spans="1:4" ht="39" customHeight="1">
      <c r="A37" s="80" t="s">
        <v>111</v>
      </c>
      <c r="B37" s="81" t="s">
        <v>112</v>
      </c>
      <c r="C37" s="26">
        <f t="shared" si="0"/>
        <v>1375.2</v>
      </c>
      <c r="D37" s="26">
        <f t="shared" si="0"/>
        <v>1382.6</v>
      </c>
    </row>
    <row r="38" spans="1:4" ht="48" customHeight="1">
      <c r="A38" s="61" t="s">
        <v>113</v>
      </c>
      <c r="B38" s="62" t="s">
        <v>42</v>
      </c>
      <c r="C38" s="21">
        <v>1375.2</v>
      </c>
      <c r="D38" s="21">
        <v>1382.6</v>
      </c>
    </row>
    <row r="39" spans="1:4" ht="18.75" customHeight="1">
      <c r="A39" s="75" t="s">
        <v>114</v>
      </c>
      <c r="B39" s="82" t="s">
        <v>115</v>
      </c>
      <c r="C39" s="77">
        <f>C40</f>
        <v>0</v>
      </c>
      <c r="D39" s="31">
        <f>D40+D41</f>
        <v>7.9</v>
      </c>
    </row>
    <row r="40" spans="1:4" ht="24.75">
      <c r="A40" s="61" t="s">
        <v>116</v>
      </c>
      <c r="B40" s="17" t="s">
        <v>49</v>
      </c>
      <c r="C40" s="21">
        <v>0</v>
      </c>
      <c r="D40" s="21">
        <v>7.9</v>
      </c>
    </row>
    <row r="41" spans="1:4" ht="24.75">
      <c r="A41" s="61" t="s">
        <v>117</v>
      </c>
      <c r="B41" s="17" t="s">
        <v>118</v>
      </c>
      <c r="C41" s="21">
        <v>0</v>
      </c>
      <c r="D41" s="21">
        <v>0</v>
      </c>
    </row>
    <row r="42" spans="1:4">
      <c r="A42" s="54" t="s">
        <v>119</v>
      </c>
      <c r="B42" s="55" t="s">
        <v>120</v>
      </c>
      <c r="C42" s="12">
        <f>C43+C64</f>
        <v>7521</v>
      </c>
      <c r="D42" s="31">
        <f>D43+D64</f>
        <v>7239.9000000000005</v>
      </c>
    </row>
    <row r="43" spans="1:4" ht="29.25" customHeight="1">
      <c r="A43" s="83" t="s">
        <v>121</v>
      </c>
      <c r="B43" s="84" t="s">
        <v>122</v>
      </c>
      <c r="C43" s="16">
        <f>C44+C47+C50+C63</f>
        <v>7375</v>
      </c>
      <c r="D43" s="16">
        <f>D44+D47+D50+D63</f>
        <v>7093.9000000000005</v>
      </c>
    </row>
    <row r="44" spans="1:4" ht="24.75">
      <c r="A44" s="85" t="s">
        <v>123</v>
      </c>
      <c r="B44" s="86" t="s">
        <v>124</v>
      </c>
      <c r="C44" s="10">
        <f>C45</f>
        <v>2319.8000000000002</v>
      </c>
      <c r="D44" s="29">
        <f>D45</f>
        <v>2319.8000000000002</v>
      </c>
    </row>
    <row r="45" spans="1:4" ht="24.75">
      <c r="A45" s="83" t="s">
        <v>125</v>
      </c>
      <c r="B45" s="87" t="s">
        <v>126</v>
      </c>
      <c r="C45" s="14">
        <f>C46</f>
        <v>2319.8000000000002</v>
      </c>
      <c r="D45" s="34">
        <f>D46</f>
        <v>2319.8000000000002</v>
      </c>
    </row>
    <row r="46" spans="1:4" ht="24.75">
      <c r="A46" s="88" t="s">
        <v>127</v>
      </c>
      <c r="B46" s="89" t="s">
        <v>37</v>
      </c>
      <c r="C46" s="14">
        <v>2319.8000000000002</v>
      </c>
      <c r="D46" s="34">
        <v>2319.8000000000002</v>
      </c>
    </row>
    <row r="47" spans="1:4" ht="24.75">
      <c r="A47" s="85" t="s">
        <v>128</v>
      </c>
      <c r="B47" s="86" t="s">
        <v>129</v>
      </c>
      <c r="C47" s="10">
        <f>C48</f>
        <v>209.3</v>
      </c>
      <c r="D47" s="29">
        <f>D48</f>
        <v>209.3</v>
      </c>
    </row>
    <row r="48" spans="1:4" ht="36.75">
      <c r="A48" s="90" t="s">
        <v>130</v>
      </c>
      <c r="B48" s="91" t="s">
        <v>131</v>
      </c>
      <c r="C48" s="14">
        <f>C49</f>
        <v>209.3</v>
      </c>
      <c r="D48" s="34">
        <f>D49</f>
        <v>209.3</v>
      </c>
    </row>
    <row r="49" spans="1:4" ht="48.75">
      <c r="A49" s="88" t="s">
        <v>132</v>
      </c>
      <c r="B49" s="89" t="s">
        <v>51</v>
      </c>
      <c r="C49" s="92">
        <v>209.3</v>
      </c>
      <c r="D49" s="41">
        <v>209.3</v>
      </c>
    </row>
    <row r="50" spans="1:4">
      <c r="A50" s="93" t="s">
        <v>133</v>
      </c>
      <c r="B50" s="94" t="s">
        <v>134</v>
      </c>
      <c r="C50" s="10">
        <f>SUM(C52:C62)</f>
        <v>4827</v>
      </c>
      <c r="D50" s="29">
        <f>D51</f>
        <v>4545.9000000000005</v>
      </c>
    </row>
    <row r="51" spans="1:4" ht="24.75">
      <c r="A51" s="95" t="s">
        <v>135</v>
      </c>
      <c r="B51" s="96" t="s">
        <v>55</v>
      </c>
      <c r="C51" s="14">
        <f>SUM(C52:C62)</f>
        <v>4827</v>
      </c>
      <c r="D51" s="34">
        <f>SUM(D52:D62)</f>
        <v>4545.9000000000005</v>
      </c>
    </row>
    <row r="52" spans="1:4">
      <c r="A52" s="97" t="s">
        <v>136</v>
      </c>
      <c r="B52" s="98" t="s">
        <v>137</v>
      </c>
      <c r="C52" s="99">
        <v>18.899999999999999</v>
      </c>
      <c r="D52" s="100">
        <v>18.8</v>
      </c>
    </row>
    <row r="53" spans="1:4" ht="24.75">
      <c r="A53" s="97"/>
      <c r="B53" s="98" t="s">
        <v>138</v>
      </c>
      <c r="C53" s="101"/>
      <c r="D53" s="102"/>
    </row>
    <row r="54" spans="1:4" ht="36.75">
      <c r="A54" s="103"/>
      <c r="B54" s="104" t="s">
        <v>139</v>
      </c>
      <c r="C54" s="105">
        <v>52.6</v>
      </c>
      <c r="D54" s="106">
        <v>41.4</v>
      </c>
    </row>
    <row r="55" spans="1:4" ht="60.75">
      <c r="A55" s="107"/>
      <c r="B55" s="108" t="s">
        <v>140</v>
      </c>
      <c r="C55" s="109">
        <v>232.9</v>
      </c>
      <c r="D55" s="100">
        <v>226.2</v>
      </c>
    </row>
    <row r="56" spans="1:4" ht="36.75">
      <c r="A56" s="110"/>
      <c r="B56" s="42" t="s">
        <v>141</v>
      </c>
      <c r="C56" s="111">
        <v>6</v>
      </c>
      <c r="D56" s="112">
        <v>6</v>
      </c>
    </row>
    <row r="57" spans="1:4" ht="24.75">
      <c r="A57" s="110"/>
      <c r="B57" s="42" t="s">
        <v>142</v>
      </c>
      <c r="C57" s="111">
        <v>880</v>
      </c>
      <c r="D57" s="112">
        <v>880</v>
      </c>
    </row>
    <row r="58" spans="1:4" ht="36.75">
      <c r="A58" s="110"/>
      <c r="B58" s="42" t="s">
        <v>143</v>
      </c>
      <c r="C58" s="111">
        <v>600</v>
      </c>
      <c r="D58" s="112">
        <v>589.6</v>
      </c>
    </row>
    <row r="59" spans="1:4" ht="36.75">
      <c r="A59" s="110"/>
      <c r="B59" s="42" t="s">
        <v>144</v>
      </c>
      <c r="C59" s="111">
        <v>1757</v>
      </c>
      <c r="D59" s="112">
        <v>1756.3</v>
      </c>
    </row>
    <row r="60" spans="1:4" ht="36.75">
      <c r="A60" s="110"/>
      <c r="B60" s="42" t="s">
        <v>145</v>
      </c>
      <c r="C60" s="111">
        <v>570</v>
      </c>
      <c r="D60" s="112">
        <v>570</v>
      </c>
    </row>
    <row r="61" spans="1:4" ht="48.75">
      <c r="A61" s="110"/>
      <c r="B61" s="42" t="s">
        <v>146</v>
      </c>
      <c r="C61" s="111">
        <v>350</v>
      </c>
      <c r="D61" s="112">
        <v>98</v>
      </c>
    </row>
    <row r="62" spans="1:4" ht="24.75">
      <c r="A62" s="110"/>
      <c r="B62" s="42" t="s">
        <v>147</v>
      </c>
      <c r="C62" s="111">
        <v>359.6</v>
      </c>
      <c r="D62" s="112">
        <v>359.6</v>
      </c>
    </row>
    <row r="63" spans="1:4" ht="36.75">
      <c r="A63" s="110" t="s">
        <v>148</v>
      </c>
      <c r="B63" s="113" t="s">
        <v>53</v>
      </c>
      <c r="C63" s="114">
        <v>18.899999999999999</v>
      </c>
      <c r="D63" s="115">
        <v>18.899999999999999</v>
      </c>
    </row>
    <row r="64" spans="1:4" ht="36.75">
      <c r="A64" s="110" t="s">
        <v>149</v>
      </c>
      <c r="B64" s="113" t="s">
        <v>150</v>
      </c>
      <c r="C64" s="114">
        <f>C65</f>
        <v>146</v>
      </c>
      <c r="D64" s="115">
        <f>D65</f>
        <v>146</v>
      </c>
    </row>
    <row r="65" spans="1:4" ht="48.75" customHeight="1">
      <c r="A65" s="116" t="s">
        <v>151</v>
      </c>
      <c r="B65" s="42" t="s">
        <v>57</v>
      </c>
      <c r="C65" s="111">
        <v>146</v>
      </c>
      <c r="D65" s="112">
        <v>146</v>
      </c>
    </row>
    <row r="66" spans="1:4">
      <c r="A66" s="110" t="s">
        <v>149</v>
      </c>
      <c r="B66" s="113" t="s">
        <v>152</v>
      </c>
      <c r="C66" s="117"/>
      <c r="D66" s="117"/>
    </row>
    <row r="67" spans="1:4">
      <c r="A67" s="110"/>
      <c r="B67" s="113"/>
      <c r="C67" s="117"/>
      <c r="D67" s="117"/>
    </row>
    <row r="68" spans="1:4">
      <c r="A68" s="118"/>
      <c r="B68" s="119" t="s">
        <v>153</v>
      </c>
      <c r="C68" s="120">
        <f>C42+C8</f>
        <v>18901.900000000001</v>
      </c>
      <c r="D68" s="120">
        <f>D8+D42</f>
        <v>20205.3</v>
      </c>
    </row>
    <row r="69" spans="1:4" ht="58.5" customHeight="1">
      <c r="A69" s="121" t="s">
        <v>154</v>
      </c>
      <c r="B69" s="121"/>
      <c r="C69" s="121"/>
      <c r="D69" s="121"/>
    </row>
  </sheetData>
  <mergeCells count="8">
    <mergeCell ref="A7:D7"/>
    <mergeCell ref="A69:D69"/>
    <mergeCell ref="B1:D1"/>
    <mergeCell ref="A2:D2"/>
    <mergeCell ref="A5:A6"/>
    <mergeCell ref="B5:B6"/>
    <mergeCell ref="C5:C6"/>
    <mergeCell ref="D5:D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2013-05-17T09:56:01Z</dcterms:modified>
</cp:coreProperties>
</file>