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3"/>
  </bookViews>
  <sheets>
    <sheet name="Прил4" sheetId="1" r:id="rId1"/>
    <sheet name="Прил 5" sheetId="2" r:id="rId2"/>
    <sheet name="Прил 6" sheetId="3" r:id="rId3"/>
    <sheet name="Прил 7" sheetId="4" r:id="rId4"/>
  </sheets>
  <definedNames>
    <definedName name="_xlnm.Print_Area" localSheetId="0">'Прил4'!#REF!</definedName>
  </definedNames>
  <calcPr fullCalcOnLoad="1"/>
</workbook>
</file>

<file path=xl/sharedStrings.xml><?xml version="1.0" encoding="utf-8"?>
<sst xmlns="http://schemas.openxmlformats.org/spreadsheetml/2006/main" count="560" uniqueCount="187">
  <si>
    <t>Выполнение функций органами местного самоуправления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</si>
  <si>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</si>
  <si>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</si>
  <si>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</si>
  <si>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 xml:space="preserve">07 </t>
  </si>
  <si>
    <t>Коммунальное хозяйство</t>
  </si>
  <si>
    <t>Поддержка коммунального хозяйства</t>
  </si>
  <si>
    <t>Благоустройство</t>
  </si>
  <si>
    <t>Раздел</t>
  </si>
  <si>
    <t xml:space="preserve">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</si>
  <si>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</si>
  <si>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</si>
  <si>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</si>
  <si>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</si>
  <si>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</si>
  <si>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</si>
  <si>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</si>
  <si>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</si>
  <si>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</si>
  <si>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</si>
  <si>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</si>
  <si>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</si>
  <si>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</si>
  <si>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</si>
  <si>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</si>
  <si>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</si>
  <si>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</si>
  <si>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</si>
  <si>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</si>
  <si>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тыс.руб.</t>
  </si>
  <si>
    <t>Подраздел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</si>
  <si>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</si>
  <si>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</si>
  <si>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</si>
  <si>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</si>
  <si>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</si>
  <si>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</si>
  <si>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</si>
  <si>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</si>
  <si>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</si>
  <si>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</si>
  <si>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</si>
  <si>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</si>
  <si>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</si>
  <si>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</si>
  <si>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</si>
  <si>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</si>
  <si>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</si>
  <si>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</si>
  <si>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</si>
  <si>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</si>
  <si>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</si>
  <si>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</si>
  <si>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Изменение остатков  средств на счетах по учету средств бюджетов</t>
  </si>
  <si>
    <t>Библиотеки</t>
  </si>
  <si>
    <t>Выполнение других обязательств государства</t>
  </si>
  <si>
    <t>Поддержка жилищного хозяйства</t>
  </si>
  <si>
    <t>Капитальный ремонт государственного жилищного фонда  субъектов РФ и муниципального жилищного фонда</t>
  </si>
  <si>
    <t xml:space="preserve">  Закон Тульской области "О библиотечном деле"</t>
  </si>
  <si>
    <t>09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</si>
  <si>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</si>
  <si>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</si>
  <si>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</si>
  <si>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</si>
  <si>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формирование и содержание муниципального архива, включая хранение архивных фондов поселений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</si>
  <si>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</si>
  <si>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</si>
  <si>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</si>
  <si>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</si>
  <si>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</si>
  <si>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</si>
  <si>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</si>
  <si>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</si>
  <si>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</si>
  <si>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</si>
  <si>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 ЭКОНОМИКА</t>
  </si>
  <si>
    <t>Дорожное хозяйство (дорожные фонды)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</si>
  <si>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</si>
  <si>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</si>
  <si>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</si>
  <si>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</si>
  <si>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КУЛЬТУРА И  КИНЕМАТОГРАФИЯ</t>
  </si>
  <si>
    <t>Глава местной администрации</t>
  </si>
  <si>
    <t>Молодежная политика и оздоровление детей</t>
  </si>
  <si>
    <t>Целевые программы муниципальных образований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</si>
  <si>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</si>
  <si>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</si>
  <si>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</si>
  <si>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Учебно-методические центры, централизованные бухгалтерии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</si>
  <si>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</si>
  <si>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</si>
  <si>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</si>
  <si>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</si>
  <si>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Целевая программа "Занятость и трудоустройство несовершеннолетних в МО город Советск в 2010-2012гг."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</si>
  <si>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</si>
  <si>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</si>
  <si>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</si>
  <si>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</si>
  <si>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</si>
  <si>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</si>
  <si>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</si>
  <si>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</si>
  <si>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</si>
  <si>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Релизация государственных функций, связанных с общегосударственным управлением</t>
  </si>
  <si>
    <t>Закупка товаров, работ, услуг в в целях капитального ремонта государственого имущества</t>
  </si>
  <si>
    <t>Содержание и обслуживание казны Российской Федерации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</si>
  <si>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</si>
  <si>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</si>
  <si>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</si>
  <si>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Субсидии юридическим лицам (кроме государственных учреждений) и физическим лицам- производителям товаров, работ, услуг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</si>
  <si>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</si>
  <si>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</si>
  <si>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</si>
  <si>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Межбюджетные трансферты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(организация строительства)</t>
  </si>
  <si>
    <t>Разработка документации по планировке территории, выдача разрешений на строительство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</si>
  <si>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</si>
  <si>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Обеспечение мероприятий по капитальному ремонту многоквартирных домов</t>
  </si>
  <si>
    <t>Муниципальная адресная программа поэтапного перехода на отпуск ресурсов (тепловой энергии, горячей и холодной воды, электрической энергии) потребителям  в соответствии с показаниями коллективных (общедомовых) приборов учета потребления таких ресурсов в МО г. Советск  Щекинского района"</t>
  </si>
  <si>
    <t>Муниципальная целевая программа " 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</si>
  <si>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 Федерального значения)</t>
  </si>
  <si>
    <t>% исполнения</t>
  </si>
  <si>
    <t>Начальник сектора по финансовым вопросам и муниципальному заказу                                   Н.Ю.Грекова</t>
  </si>
  <si>
    <t>Ремонт автомобильных дорог общего пользования местного значения</t>
  </si>
  <si>
    <t>Развитие  автомобильных дорог общего пользования в Тульской области на 2009-2016гг</t>
  </si>
  <si>
    <t>субсидии бюджетам муниципальных образований на развитие коммунальной инфраструктуры</t>
  </si>
  <si>
    <t>иные безвозмездные и безвозвратные перечисления</t>
  </si>
  <si>
    <t>подготовка объектов ЖКХ и социальной сферы к работе в зимних условиях</t>
  </si>
  <si>
    <t>ЗТО "О  дополнительных мерах соц.поддержки  отдельных категорий работников культуры Тульской области в 2012 году</t>
  </si>
  <si>
    <t>Прочие расходы</t>
  </si>
  <si>
    <t>исполнение судебных актов РФ и мировых соглашений по возмещению вреда, причиненного в результате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учреждений)</t>
  </si>
  <si>
    <t>МКУ "Централизованная бухгалтерия МО г.Советск"</t>
  </si>
  <si>
    <t>Муниципальная целевая программа "Модернизация и развитие  автомобильных дорог в Щекинском районе  в 2012-2016гг"</t>
  </si>
  <si>
    <t xml:space="preserve"> Иные межбюджетные трансферты на комплектование книжных фондов</t>
  </si>
  <si>
    <t>к Решению Собрания депутатов МО г.Советск Щекинского района</t>
  </si>
  <si>
    <t>к Решению Собрания депутатов  МО г.Советск Щекинского района</t>
  </si>
  <si>
    <t>Мероприятия в области жилищного хозяйства</t>
  </si>
  <si>
    <t>Резервный фонд</t>
  </si>
  <si>
    <t>Долгосрочная целевая программа "Модернизация и капитальный ремонт объектов коммунальной инфраструктуры МО Щекинский район на 2012-2016 годы"</t>
  </si>
  <si>
    <t>Социальная политика</t>
  </si>
  <si>
    <t>Социальная помощь многодетным семьям</t>
  </si>
  <si>
    <t>Начальник сектора по финансовым вопросам и муниципальному заказу                                               Н.Ю.Грекова</t>
  </si>
  <si>
    <t>Исполнено</t>
  </si>
  <si>
    <t>тыс.руб</t>
  </si>
  <si>
    <t>Приложение № 4</t>
  </si>
  <si>
    <t xml:space="preserve">Исполнено </t>
  </si>
  <si>
    <t>ВСЕГО</t>
  </si>
  <si>
    <t>Приложение  5</t>
  </si>
  <si>
    <t>871 01 05 00 00 00 0000 000</t>
  </si>
  <si>
    <t>871 01 05 00 00 00 0000 500</t>
  </si>
  <si>
    <t>871 01 05 02 00 00 0000 500</t>
  </si>
  <si>
    <t>871 01 05 02 01 00 0000 510</t>
  </si>
  <si>
    <t>871 01 05 02 01 10 0000 510</t>
  </si>
  <si>
    <t>871 01 05 00 00 00 0000 600</t>
  </si>
  <si>
    <t>871 01 05 02 00 00 0000 600</t>
  </si>
  <si>
    <t>871 01 05 02 01 00 0000 610</t>
  </si>
  <si>
    <t>871 01 05 02 01 10 0000 610</t>
  </si>
  <si>
    <t>Приложение № 6</t>
  </si>
  <si>
    <t>Начальник сектора по финансовым вопросам и                                                                                                                                 муниципальному заказу                                                                                     Н.Ю.Грекова</t>
  </si>
  <si>
    <t>Приложение 7</t>
  </si>
  <si>
    <t>Перечень вопросов межмуниципального характера</t>
  </si>
  <si>
    <t>Формирование и содержание муниципального  архива</t>
  </si>
  <si>
    <t>"Об исполнении бюджета МО г.Советск Щекинского района за  2014 год"</t>
  </si>
  <si>
    <t xml:space="preserve">Исполнение расходов бюджета муниципального образования город Советск Щекинского района по разделам и подразделам классификации расходов бюджета за 2014 год </t>
  </si>
  <si>
    <t>Утверждено решением Собрания депутатов "О бюджете МО г.Советск на  2014 год и плановый период 2015 и 2016 годов"</t>
  </si>
  <si>
    <t>Проведение выборов и референдумов</t>
  </si>
  <si>
    <t>Обеспечение пожарной безопасности</t>
  </si>
  <si>
    <t>10</t>
  </si>
  <si>
    <t>Другие вопросы в области культуры и кинематографии</t>
  </si>
  <si>
    <t xml:space="preserve">Исполнение по источникам финансирования дефицита бюджета муниципального образования город Советск Щекинского района по кодам классификации источников финансирования дефицитов  бюджетов за 2014 год </t>
  </si>
  <si>
    <t>"Об исполнении бюджета МО г.Советск Щекинского района за 2014 год"</t>
  </si>
  <si>
    <t>Отчет об исполнении межбюджетных трансфертов, передаваемых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  за 2014 год</t>
  </si>
  <si>
    <t>Исполнено на 01.01.2015г</t>
  </si>
  <si>
    <t>Организация строительства жилого фонда</t>
  </si>
  <si>
    <t>Осуществление 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</si>
  <si>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</si>
  <si>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</si>
  <si>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Выдача разрешений на ввод в эксплуатацию при осуществлении строительства, реконструкции объектов капстроительства</t>
  </si>
  <si>
    <t>Осуществление муниципального жилищного контроля</t>
  </si>
  <si>
    <t>Осуществление муниципального земельного контроля</t>
  </si>
  <si>
    <t>"Об исполнении бюджета МО город Советск Щекинского района за  2014 год"</t>
  </si>
  <si>
    <t>ОТЧЕТ О РАСПРЕДЕЛЕНИИ СУБСИДИЙ, ПЕРЕДАВАЕМЫХ БЮДЖЕТУ МО ЩЕКИНСКИЙ РАЙОН ИЗ БЮДЖЕТА  МО ГОРОД  СОВЕТСК НА РЕШЕНИЕ ВОПРОСОВ МЕЖМУНИЦИПАЛЬНОГО ХАРАКТЕРА ЗА  2014 ГОД</t>
  </si>
  <si>
    <t>Начальник сектора по финансовым                                                                                                                                                                           вопросам и муниципальному заказу                                                 Н.Ю.Грекова</t>
  </si>
  <si>
    <t>Исполнено на 1.01.2015г</t>
  </si>
  <si>
    <t>№ 15-47  от 29 мая  2015 года</t>
  </si>
  <si>
    <t>№ 15-47 от 29 мая  2015 года</t>
  </si>
  <si>
    <t>№ 15-47  от 29 мая 2015 года</t>
  </si>
  <si>
    <t>к Решению Собрания депутатов МО г.Советск Щекинского района                                                                                                                № 15-47 от 29 мая 2015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</si>
</sst>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6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18" fillId="0" borderId="10" xfId="0" applyFont="1" applyFill="1" applyBorder="1" applyAlignment="1" applyProtection="1">
      <alignment vertical="center" wrapText="1"/>
      <protection locked="0"/>
    </xf>
    <xf numFmtId="169" fontId="18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17" fillId="0" borderId="0" xfId="0" applyFont="1" applyAlignment="1">
      <alignment horizontal="center" wrapText="1"/>
    </xf>
    <xf numFmtId="169" fontId="10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9" fontId="4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" fontId="13" fillId="0" borderId="10" xfId="54" applyNumberFormat="1" applyFont="1" applyFill="1" applyBorder="1" applyAlignment="1">
      <alignment horizontal="left" vertical="center" wrapText="1"/>
      <protection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15" xfId="0" applyNumberFormat="1" applyFont="1" applyFill="1" applyBorder="1" applyAlignment="1">
      <alignment wrapText="1"/>
    </xf>
    <xf numFmtId="0" fontId="1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right" vertical="center" wrapText="1"/>
    </xf>
    <xf numFmtId="38" fontId="25" fillId="0" borderId="10" xfId="63" applyNumberFormat="1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169" fontId="8" fillId="32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169" fontId="10" fillId="32" borderId="10" xfId="0" applyNumberFormat="1" applyFont="1" applyFill="1" applyBorder="1" applyAlignment="1">
      <alignment/>
    </xf>
    <xf numFmtId="170" fontId="10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wrapText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>
      <alignment/>
    </xf>
    <xf numFmtId="170" fontId="8" fillId="33" borderId="10" xfId="0" applyNumberFormat="1" applyFont="1" applyFill="1" applyBorder="1" applyAlignment="1">
      <alignment wrapText="1"/>
    </xf>
    <xf numFmtId="169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9" fontId="8" fillId="33" borderId="10" xfId="0" applyNumberFormat="1" applyFont="1" applyFill="1" applyBorder="1" applyAlignment="1">
      <alignment/>
    </xf>
    <xf numFmtId="169" fontId="25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25" fillId="0" borderId="10" xfId="53" applyNumberFormat="1" applyFont="1" applyFill="1" applyBorder="1" applyAlignment="1" applyProtection="1">
      <alignment horizontal="left" vertical="center" wrapText="1"/>
      <protection hidden="1"/>
    </xf>
    <xf numFmtId="168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8" fontId="10" fillId="33" borderId="10" xfId="0" applyNumberFormat="1" applyFont="1" applyFill="1" applyBorder="1" applyAlignment="1">
      <alignment/>
    </xf>
    <xf numFmtId="168" fontId="10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169" fontId="10" fillId="33" borderId="13" xfId="0" applyNumberFormat="1" applyFont="1" applyFill="1" applyBorder="1" applyAlignment="1">
      <alignment/>
    </xf>
    <xf numFmtId="168" fontId="10" fillId="33" borderId="13" xfId="0" applyNumberFormat="1" applyFont="1" applyFill="1" applyBorder="1" applyAlignment="1">
      <alignment/>
    </xf>
    <xf numFmtId="171" fontId="11" fillId="0" borderId="11" xfId="64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8" fillId="0" borderId="10" xfId="55" applyNumberFormat="1" applyFont="1" applyFill="1" applyBorder="1" applyAlignment="1">
      <alignment horizontal="left" vertical="center" wrapText="1"/>
      <protection/>
    </xf>
    <xf numFmtId="169" fontId="8" fillId="33" borderId="10" xfId="0" applyNumberFormat="1" applyFont="1" applyFill="1" applyBorder="1" applyAlignment="1">
      <alignment horizontal="right" vertical="center" wrapText="1"/>
    </xf>
    <xf numFmtId="168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/>
    </xf>
    <xf numFmtId="0" fontId="8" fillId="0" borderId="10" xfId="53" applyNumberFormat="1" applyFont="1" applyFill="1" applyBorder="1" applyAlignment="1" applyProtection="1">
      <alignment vertical="center" wrapText="1"/>
      <protection hidden="1"/>
    </xf>
    <xf numFmtId="0" fontId="8" fillId="0" borderId="17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18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0" applyFont="1" applyBorder="1" applyAlignment="1">
      <alignment/>
    </xf>
    <xf numFmtId="170" fontId="5" fillId="0" borderId="10" xfId="0" applyNumberFormat="1" applyFont="1" applyBorder="1" applyAlignment="1">
      <alignment/>
    </xf>
    <xf numFmtId="0" fontId="18" fillId="0" borderId="10" xfId="54" applyFont="1" applyFill="1" applyBorder="1" applyAlignment="1">
      <alignment horizontal="left" wrapText="1"/>
      <protection/>
    </xf>
    <xf numFmtId="0" fontId="18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9" fontId="21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193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69.28125" style="0" customWidth="1"/>
    <col min="2" max="2" width="5.00390625" style="0" customWidth="1"/>
    <col min="3" max="3" width="6.140625" style="0" customWidth="1"/>
    <col min="4" max="4" width="15.8515625" style="0" customWidth="1"/>
    <col min="5" max="5" width="14.7109375" style="0" customWidth="1"/>
  </cols>
  <sheetData>
    <row r="1" spans="2:5" ht="12.75">
      <c r="B1" s="128" t="s">
        <v>143</v>
      </c>
      <c r="C1" s="128"/>
      <c r="D1" s="128"/>
      <c r="E1" s="128"/>
    </row>
    <row r="2" spans="1:5" ht="12.75">
      <c r="A2" s="133" t="s">
        <v>134</v>
      </c>
      <c r="B2" s="133"/>
      <c r="C2" s="133"/>
      <c r="D2" s="133"/>
      <c r="E2" s="133"/>
    </row>
    <row r="3" spans="1:5" s="73" customFormat="1" ht="12.75" customHeight="1">
      <c r="A3" s="134" t="s">
        <v>183</v>
      </c>
      <c r="B3" s="134"/>
      <c r="C3" s="134"/>
      <c r="D3" s="134"/>
      <c r="E3" s="134"/>
    </row>
    <row r="4" spans="1:5" ht="12.75">
      <c r="A4" s="135" t="s">
        <v>161</v>
      </c>
      <c r="B4" s="135"/>
      <c r="C4" s="135"/>
      <c r="D4" s="135"/>
      <c r="E4" s="135"/>
    </row>
    <row r="5" spans="1:5" ht="50.25" customHeight="1">
      <c r="A5" s="130" t="s">
        <v>162</v>
      </c>
      <c r="B5" s="131"/>
      <c r="C5" s="131"/>
      <c r="D5" s="131"/>
      <c r="E5" s="131"/>
    </row>
    <row r="6" spans="1:5" ht="14.25" customHeight="1">
      <c r="A6" s="54"/>
      <c r="B6" s="51"/>
      <c r="C6" s="51"/>
      <c r="D6" s="132" t="s">
        <v>142</v>
      </c>
      <c r="E6" s="132"/>
    </row>
    <row r="7" spans="1:5" ht="113.25" customHeight="1">
      <c r="A7" s="33" t="s">
        <v>32</v>
      </c>
      <c r="B7" s="34" t="s">
        <v>8</v>
      </c>
      <c r="C7" s="35" t="s">
        <v>30</v>
      </c>
      <c r="D7" s="106" t="s">
        <v>163</v>
      </c>
      <c r="E7" s="107" t="s">
        <v>144</v>
      </c>
    </row>
    <row r="8" spans="1:5" ht="14.25">
      <c r="A8" s="5" t="s">
        <v>10</v>
      </c>
      <c r="B8" s="3" t="s">
        <v>11</v>
      </c>
      <c r="C8" s="3" t="s">
        <v>9</v>
      </c>
      <c r="D8" s="81">
        <f>SUM(D9:D37)</f>
        <v>8340.6</v>
      </c>
      <c r="E8" s="61">
        <f>SUM(E9:E37)</f>
        <v>8095.999999999999</v>
      </c>
    </row>
    <row r="9" spans="1:5" ht="30.75" customHeight="1">
      <c r="A9" s="108" t="s">
        <v>89</v>
      </c>
      <c r="B9" s="4" t="s">
        <v>11</v>
      </c>
      <c r="C9" s="10" t="s">
        <v>12</v>
      </c>
      <c r="D9" s="95">
        <v>278.9</v>
      </c>
      <c r="E9" s="91">
        <v>277</v>
      </c>
    </row>
    <row r="10" spans="1:5" ht="0.75" customHeight="1" hidden="1">
      <c r="A10" s="8" t="s">
        <v>13</v>
      </c>
      <c r="B10" s="10" t="s">
        <v>11</v>
      </c>
      <c r="C10" s="10" t="s">
        <v>12</v>
      </c>
      <c r="D10" s="15"/>
      <c r="E10" s="6"/>
    </row>
    <row r="11" spans="1:5" ht="12.75" hidden="1">
      <c r="A11" s="8" t="s">
        <v>14</v>
      </c>
      <c r="B11" s="10" t="s">
        <v>11</v>
      </c>
      <c r="C11" s="10" t="s">
        <v>12</v>
      </c>
      <c r="D11" s="15"/>
      <c r="E11" s="6"/>
    </row>
    <row r="12" spans="1:5" ht="12.75" hidden="1">
      <c r="A12" s="78" t="s">
        <v>94</v>
      </c>
      <c r="B12" s="10" t="s">
        <v>11</v>
      </c>
      <c r="C12" s="10" t="s">
        <v>12</v>
      </c>
      <c r="D12" s="6"/>
      <c r="E12" s="6"/>
    </row>
    <row r="13" spans="1:5" ht="12.75" hidden="1">
      <c r="A13" s="78" t="s">
        <v>95</v>
      </c>
      <c r="B13" s="10" t="s">
        <v>11</v>
      </c>
      <c r="C13" s="10" t="s">
        <v>12</v>
      </c>
      <c r="D13" s="6"/>
      <c r="E13" s="6"/>
    </row>
    <row r="14" spans="1:5" ht="25.5" hidden="1">
      <c r="A14" s="78" t="s">
        <v>97</v>
      </c>
      <c r="B14" s="10" t="s">
        <v>11</v>
      </c>
      <c r="C14" s="10" t="s">
        <v>12</v>
      </c>
      <c r="D14" s="15"/>
      <c r="E14" s="6"/>
    </row>
    <row r="15" spans="1:5" ht="16.5" customHeight="1" hidden="1">
      <c r="A15" s="78" t="s">
        <v>96</v>
      </c>
      <c r="B15" s="10" t="s">
        <v>11</v>
      </c>
      <c r="C15" s="10" t="s">
        <v>12</v>
      </c>
      <c r="D15" s="15"/>
      <c r="E15" s="6"/>
    </row>
    <row r="16" spans="1:5" ht="0.75" customHeight="1" hidden="1">
      <c r="A16" s="78" t="s">
        <v>100</v>
      </c>
      <c r="B16" s="10" t="s">
        <v>11</v>
      </c>
      <c r="C16" s="10" t="s">
        <v>12</v>
      </c>
      <c r="D16" s="15"/>
      <c r="E16" s="6"/>
    </row>
    <row r="17" spans="1:5" ht="37.5" customHeight="1">
      <c r="A17" s="8" t="s">
        <v>16</v>
      </c>
      <c r="B17" s="4" t="s">
        <v>11</v>
      </c>
      <c r="C17" s="4" t="s">
        <v>17</v>
      </c>
      <c r="D17" s="109">
        <v>4787.3</v>
      </c>
      <c r="E17" s="110">
        <v>4727.4</v>
      </c>
    </row>
    <row r="18" spans="1:5" ht="29.25" customHeight="1" hidden="1">
      <c r="A18" s="8" t="s">
        <v>13</v>
      </c>
      <c r="B18" s="4" t="s">
        <v>11</v>
      </c>
      <c r="C18" s="4" t="s">
        <v>17</v>
      </c>
      <c r="D18" s="16"/>
      <c r="E18" s="83"/>
    </row>
    <row r="19" spans="1:5" ht="12.75" hidden="1">
      <c r="A19" s="9" t="s">
        <v>14</v>
      </c>
      <c r="B19" s="4" t="s">
        <v>11</v>
      </c>
      <c r="C19" s="4" t="s">
        <v>17</v>
      </c>
      <c r="D19" s="16"/>
      <c r="E19" s="77"/>
    </row>
    <row r="20" spans="1:5" ht="15" hidden="1">
      <c r="A20" s="63" t="s">
        <v>94</v>
      </c>
      <c r="B20" s="4" t="s">
        <v>11</v>
      </c>
      <c r="C20" s="4" t="s">
        <v>17</v>
      </c>
      <c r="D20" s="74"/>
      <c r="E20" s="77"/>
    </row>
    <row r="21" spans="1:5" ht="15" hidden="1">
      <c r="A21" s="63" t="s">
        <v>95</v>
      </c>
      <c r="B21" s="4" t="s">
        <v>11</v>
      </c>
      <c r="C21" s="4" t="s">
        <v>17</v>
      </c>
      <c r="D21" s="74"/>
      <c r="E21" s="77"/>
    </row>
    <row r="22" spans="1:5" ht="25.5" hidden="1">
      <c r="A22" s="78" t="s">
        <v>97</v>
      </c>
      <c r="B22" s="4" t="s">
        <v>11</v>
      </c>
      <c r="C22" s="4" t="s">
        <v>17</v>
      </c>
      <c r="D22" s="74"/>
      <c r="E22" s="77"/>
    </row>
    <row r="23" spans="1:5" ht="16.5" customHeight="1" hidden="1">
      <c r="A23" s="78" t="s">
        <v>96</v>
      </c>
      <c r="B23" s="4" t="s">
        <v>11</v>
      </c>
      <c r="C23" s="4" t="s">
        <v>17</v>
      </c>
      <c r="D23" s="74"/>
      <c r="E23" s="6"/>
    </row>
    <row r="24" spans="1:5" ht="25.5" hidden="1">
      <c r="A24" s="8" t="s">
        <v>98</v>
      </c>
      <c r="B24" s="4" t="s">
        <v>11</v>
      </c>
      <c r="C24" s="4" t="s">
        <v>17</v>
      </c>
      <c r="D24" s="74"/>
      <c r="E24" s="6"/>
    </row>
    <row r="25" spans="1:5" ht="15.75" customHeight="1" hidden="1">
      <c r="A25" s="78" t="s">
        <v>99</v>
      </c>
      <c r="B25" s="4" t="s">
        <v>11</v>
      </c>
      <c r="C25" s="4" t="s">
        <v>17</v>
      </c>
      <c r="D25" s="74"/>
      <c r="E25" s="6"/>
    </row>
    <row r="26" spans="1:5" ht="12.75" hidden="1">
      <c r="A26" s="78" t="s">
        <v>100</v>
      </c>
      <c r="B26" s="4" t="s">
        <v>11</v>
      </c>
      <c r="C26" s="4" t="s">
        <v>17</v>
      </c>
      <c r="D26" s="74"/>
      <c r="E26" s="91"/>
    </row>
    <row r="27" spans="1:5" ht="12.75" hidden="1">
      <c r="A27" s="59" t="s">
        <v>82</v>
      </c>
      <c r="B27" s="4" t="s">
        <v>11</v>
      </c>
      <c r="C27" s="4" t="s">
        <v>17</v>
      </c>
      <c r="D27" s="74"/>
      <c r="E27" s="6"/>
    </row>
    <row r="28" spans="1:5" ht="15" hidden="1">
      <c r="A28" s="63" t="s">
        <v>94</v>
      </c>
      <c r="B28" s="4" t="s">
        <v>11</v>
      </c>
      <c r="C28" s="4" t="s">
        <v>17</v>
      </c>
      <c r="D28" s="74"/>
      <c r="E28" s="6"/>
    </row>
    <row r="29" spans="1:5" ht="18.75" customHeight="1" hidden="1">
      <c r="A29" s="56" t="s">
        <v>77</v>
      </c>
      <c r="B29" s="4" t="s">
        <v>11</v>
      </c>
      <c r="C29" s="4" t="s">
        <v>17</v>
      </c>
      <c r="D29" s="16"/>
      <c r="E29" s="77"/>
    </row>
    <row r="30" spans="1:5" ht="24" hidden="1">
      <c r="A30" s="58" t="s">
        <v>79</v>
      </c>
      <c r="B30" s="4" t="s">
        <v>11</v>
      </c>
      <c r="C30" s="4" t="s">
        <v>17</v>
      </c>
      <c r="D30" s="16"/>
      <c r="E30" s="84"/>
    </row>
    <row r="31" spans="1:5" ht="24" hidden="1">
      <c r="A31" s="57" t="s">
        <v>102</v>
      </c>
      <c r="B31" s="4" t="s">
        <v>11</v>
      </c>
      <c r="C31" s="4" t="s">
        <v>17</v>
      </c>
      <c r="D31" s="16"/>
      <c r="E31" s="84"/>
    </row>
    <row r="32" spans="1:5" ht="25.5" customHeight="1" hidden="1">
      <c r="A32" s="43" t="s">
        <v>64</v>
      </c>
      <c r="B32" s="4" t="s">
        <v>11</v>
      </c>
      <c r="C32" s="4" t="s">
        <v>17</v>
      </c>
      <c r="D32" s="16"/>
      <c r="E32" s="84"/>
    </row>
    <row r="33" spans="1:5" ht="36" hidden="1">
      <c r="A33" s="57" t="s">
        <v>78</v>
      </c>
      <c r="B33" s="4" t="s">
        <v>11</v>
      </c>
      <c r="C33" s="4" t="s">
        <v>17</v>
      </c>
      <c r="D33" s="16"/>
      <c r="E33" s="84"/>
    </row>
    <row r="34" spans="1:5" ht="3.75" customHeight="1" hidden="1">
      <c r="A34" s="43" t="s">
        <v>114</v>
      </c>
      <c r="B34" s="4" t="s">
        <v>11</v>
      </c>
      <c r="C34" s="4" t="s">
        <v>17</v>
      </c>
      <c r="D34" s="74"/>
      <c r="E34" s="84"/>
    </row>
    <row r="35" spans="1:5" ht="24.75" customHeight="1">
      <c r="A35" s="8" t="s">
        <v>73</v>
      </c>
      <c r="B35" s="4" t="s">
        <v>11</v>
      </c>
      <c r="C35" s="10" t="s">
        <v>74</v>
      </c>
      <c r="D35" s="109">
        <v>136.7</v>
      </c>
      <c r="E35" s="111">
        <v>136.7</v>
      </c>
    </row>
    <row r="36" spans="1:5" ht="12.75">
      <c r="A36" s="8" t="s">
        <v>164</v>
      </c>
      <c r="B36" s="4" t="s">
        <v>11</v>
      </c>
      <c r="C36" s="10" t="s">
        <v>22</v>
      </c>
      <c r="D36" s="109">
        <v>323.8</v>
      </c>
      <c r="E36" s="111">
        <v>323.7</v>
      </c>
    </row>
    <row r="37" spans="1:5" ht="14.25" customHeight="1">
      <c r="A37" s="8" t="s">
        <v>26</v>
      </c>
      <c r="B37" s="4" t="s">
        <v>11</v>
      </c>
      <c r="C37" s="4">
        <v>13</v>
      </c>
      <c r="D37" s="95">
        <v>2813.9</v>
      </c>
      <c r="E37" s="91">
        <v>2631.2</v>
      </c>
    </row>
    <row r="38" spans="1:5" ht="23.25" customHeight="1" hidden="1">
      <c r="A38" s="55" t="s">
        <v>66</v>
      </c>
      <c r="B38" s="3" t="s">
        <v>11</v>
      </c>
      <c r="C38" s="3">
        <v>13</v>
      </c>
      <c r="D38" s="86">
        <f>D39+D41</f>
        <v>139.1</v>
      </c>
      <c r="E38" s="85">
        <f>E39+E41</f>
        <v>139.1</v>
      </c>
    </row>
    <row r="39" spans="1:5" ht="15" customHeight="1" hidden="1">
      <c r="A39" s="66" t="s">
        <v>105</v>
      </c>
      <c r="B39" s="4" t="s">
        <v>11</v>
      </c>
      <c r="C39" s="4">
        <v>13</v>
      </c>
      <c r="D39" s="15">
        <f>D40</f>
        <v>13.9</v>
      </c>
      <c r="E39" s="6">
        <v>13.9</v>
      </c>
    </row>
    <row r="40" spans="1:5" ht="15" customHeight="1" hidden="1">
      <c r="A40" s="64" t="s">
        <v>96</v>
      </c>
      <c r="B40" s="4" t="s">
        <v>11</v>
      </c>
      <c r="C40" s="4">
        <v>13</v>
      </c>
      <c r="D40" s="15">
        <v>13.9</v>
      </c>
      <c r="E40" s="6">
        <v>13.9</v>
      </c>
    </row>
    <row r="41" spans="1:5" ht="24" hidden="1">
      <c r="A41" s="65" t="s">
        <v>65</v>
      </c>
      <c r="B41" s="4" t="s">
        <v>11</v>
      </c>
      <c r="C41" s="4">
        <v>13</v>
      </c>
      <c r="D41" s="15">
        <f>D42</f>
        <v>125.2</v>
      </c>
      <c r="E41" s="6">
        <f>E42</f>
        <v>125.2</v>
      </c>
    </row>
    <row r="42" spans="1:5" ht="16.5" customHeight="1" hidden="1">
      <c r="A42" s="78" t="s">
        <v>96</v>
      </c>
      <c r="B42" s="4" t="s">
        <v>11</v>
      </c>
      <c r="C42" s="4">
        <v>13</v>
      </c>
      <c r="D42" s="15">
        <v>125.2</v>
      </c>
      <c r="E42" s="6">
        <v>125.2</v>
      </c>
    </row>
    <row r="43" spans="1:5" ht="25.5" hidden="1">
      <c r="A43" s="55" t="s">
        <v>103</v>
      </c>
      <c r="B43" s="3" t="s">
        <v>11</v>
      </c>
      <c r="C43" s="3">
        <v>13</v>
      </c>
      <c r="D43" s="14">
        <f>D44+D46</f>
        <v>302.4</v>
      </c>
      <c r="E43" s="70">
        <f>E44+E46</f>
        <v>302</v>
      </c>
    </row>
    <row r="44" spans="1:5" ht="12.75" hidden="1">
      <c r="A44" s="8" t="s">
        <v>55</v>
      </c>
      <c r="B44" s="4" t="s">
        <v>11</v>
      </c>
      <c r="C44" s="4">
        <v>13</v>
      </c>
      <c r="D44" s="15">
        <f>D45</f>
        <v>226.1</v>
      </c>
      <c r="E44" s="6">
        <f>E45</f>
        <v>225.8</v>
      </c>
    </row>
    <row r="45" spans="1:5" ht="16.5" customHeight="1" hidden="1">
      <c r="A45" s="78" t="s">
        <v>96</v>
      </c>
      <c r="B45" s="4" t="s">
        <v>11</v>
      </c>
      <c r="C45" s="4">
        <v>13</v>
      </c>
      <c r="D45" s="15">
        <v>226.1</v>
      </c>
      <c r="E45" s="6">
        <v>225.8</v>
      </c>
    </row>
    <row r="46" spans="1:5" ht="51.75" customHeight="1" hidden="1">
      <c r="A46" s="78" t="s">
        <v>129</v>
      </c>
      <c r="B46" s="4" t="s">
        <v>11</v>
      </c>
      <c r="C46" s="4">
        <v>13</v>
      </c>
      <c r="D46" s="76">
        <v>76.3</v>
      </c>
      <c r="E46" s="77">
        <v>76.2</v>
      </c>
    </row>
    <row r="47" spans="1:5" ht="18" customHeight="1" hidden="1">
      <c r="A47" s="90" t="s">
        <v>130</v>
      </c>
      <c r="B47" s="3" t="s">
        <v>11</v>
      </c>
      <c r="C47" s="3">
        <v>13</v>
      </c>
      <c r="D47" s="14">
        <f>D48+D49+D50+D51</f>
        <v>609.4</v>
      </c>
      <c r="E47" s="70">
        <f>E48+E49+E50+E51</f>
        <v>591.7</v>
      </c>
    </row>
    <row r="48" spans="1:5" ht="16.5" customHeight="1" hidden="1">
      <c r="A48" s="63" t="s">
        <v>94</v>
      </c>
      <c r="B48" s="4" t="s">
        <v>11</v>
      </c>
      <c r="C48" s="4">
        <v>13</v>
      </c>
      <c r="D48" s="15">
        <v>546.6</v>
      </c>
      <c r="E48" s="6">
        <v>529.2</v>
      </c>
    </row>
    <row r="49" spans="1:5" ht="19.5" customHeight="1" hidden="1">
      <c r="A49" s="63" t="s">
        <v>95</v>
      </c>
      <c r="B49" s="4" t="s">
        <v>11</v>
      </c>
      <c r="C49" s="4">
        <v>13</v>
      </c>
      <c r="D49" s="15">
        <v>0</v>
      </c>
      <c r="E49" s="6">
        <v>0</v>
      </c>
    </row>
    <row r="50" spans="1:5" ht="25.5" customHeight="1" hidden="1">
      <c r="A50" s="78" t="s">
        <v>97</v>
      </c>
      <c r="B50" s="4" t="s">
        <v>11</v>
      </c>
      <c r="C50" s="4">
        <v>13</v>
      </c>
      <c r="D50" s="15">
        <v>43.5</v>
      </c>
      <c r="E50" s="6">
        <v>43.3</v>
      </c>
    </row>
    <row r="51" spans="1:5" ht="18.75" customHeight="1" hidden="1">
      <c r="A51" s="78" t="s">
        <v>96</v>
      </c>
      <c r="B51" s="4" t="s">
        <v>11</v>
      </c>
      <c r="C51" s="4">
        <v>13</v>
      </c>
      <c r="D51" s="15">
        <v>19.3</v>
      </c>
      <c r="E51" s="6">
        <v>19.2</v>
      </c>
    </row>
    <row r="52" spans="1:5" ht="14.25">
      <c r="A52" s="5" t="s">
        <v>19</v>
      </c>
      <c r="B52" s="3" t="s">
        <v>15</v>
      </c>
      <c r="C52" s="3" t="s">
        <v>9</v>
      </c>
      <c r="D52" s="93">
        <f>D53</f>
        <v>339.1</v>
      </c>
      <c r="E52" s="94">
        <f>E53</f>
        <v>339.1</v>
      </c>
    </row>
    <row r="53" spans="1:5" ht="12.75">
      <c r="A53" s="13" t="s">
        <v>2</v>
      </c>
      <c r="B53" s="4" t="s">
        <v>15</v>
      </c>
      <c r="C53" s="10" t="s">
        <v>12</v>
      </c>
      <c r="D53" s="15">
        <v>339.1</v>
      </c>
      <c r="E53" s="6">
        <v>339.1</v>
      </c>
    </row>
    <row r="54" spans="1:5" ht="12.75" hidden="1">
      <c r="A54" s="13" t="s">
        <v>3</v>
      </c>
      <c r="B54" s="4" t="s">
        <v>15</v>
      </c>
      <c r="C54" s="10" t="s">
        <v>12</v>
      </c>
      <c r="D54" s="15">
        <f>D55</f>
        <v>209.3</v>
      </c>
      <c r="E54" s="6">
        <f>E55</f>
        <v>209.3</v>
      </c>
    </row>
    <row r="55" spans="1:5" ht="25.5" hidden="1">
      <c r="A55" s="8" t="s">
        <v>1</v>
      </c>
      <c r="B55" s="4" t="s">
        <v>15</v>
      </c>
      <c r="C55" s="10" t="s">
        <v>12</v>
      </c>
      <c r="D55" s="15">
        <f>SUM(D56:D60)</f>
        <v>209.3</v>
      </c>
      <c r="E55" s="6">
        <f>E56+E58+E59+E60</f>
        <v>209.3</v>
      </c>
    </row>
    <row r="56" spans="1:5" ht="15" hidden="1">
      <c r="A56" s="63" t="s">
        <v>94</v>
      </c>
      <c r="B56" s="4" t="s">
        <v>15</v>
      </c>
      <c r="C56" s="10" t="s">
        <v>12</v>
      </c>
      <c r="D56" s="16">
        <v>177.4</v>
      </c>
      <c r="E56" s="6">
        <v>177.4</v>
      </c>
    </row>
    <row r="57" spans="1:5" ht="15" hidden="1">
      <c r="A57" s="63" t="s">
        <v>95</v>
      </c>
      <c r="B57" s="4" t="s">
        <v>15</v>
      </c>
      <c r="C57" s="10" t="s">
        <v>12</v>
      </c>
      <c r="D57" s="16"/>
      <c r="E57" s="6"/>
    </row>
    <row r="58" spans="1:5" ht="25.5" hidden="1">
      <c r="A58" s="78" t="s">
        <v>97</v>
      </c>
      <c r="B58" s="4" t="s">
        <v>15</v>
      </c>
      <c r="C58" s="10" t="s">
        <v>12</v>
      </c>
      <c r="D58" s="16">
        <v>0</v>
      </c>
      <c r="E58" s="6">
        <v>0</v>
      </c>
    </row>
    <row r="59" spans="1:5" ht="27" customHeight="1" hidden="1">
      <c r="A59" s="78" t="s">
        <v>98</v>
      </c>
      <c r="B59" s="4" t="s">
        <v>15</v>
      </c>
      <c r="C59" s="10" t="s">
        <v>12</v>
      </c>
      <c r="D59" s="16">
        <v>29.9</v>
      </c>
      <c r="E59" s="6">
        <v>29.9</v>
      </c>
    </row>
    <row r="60" spans="1:5" ht="17.25" customHeight="1" hidden="1">
      <c r="A60" s="78" t="s">
        <v>96</v>
      </c>
      <c r="B60" s="4" t="s">
        <v>15</v>
      </c>
      <c r="C60" s="10" t="s">
        <v>12</v>
      </c>
      <c r="D60" s="16">
        <v>2</v>
      </c>
      <c r="E60" s="6">
        <v>2</v>
      </c>
    </row>
    <row r="61" spans="1:5" ht="14.25">
      <c r="A61" s="5" t="s">
        <v>70</v>
      </c>
      <c r="B61" s="12" t="s">
        <v>12</v>
      </c>
      <c r="C61" s="3" t="s">
        <v>9</v>
      </c>
      <c r="D61" s="102">
        <f>D62+D63</f>
        <v>163.4</v>
      </c>
      <c r="E61" s="103">
        <f>E62+E63</f>
        <v>153.4</v>
      </c>
    </row>
    <row r="62" spans="1:5" s="48" customFormat="1" ht="26.25" customHeight="1">
      <c r="A62" s="13" t="s">
        <v>71</v>
      </c>
      <c r="B62" s="113" t="s">
        <v>12</v>
      </c>
      <c r="C62" s="113" t="s">
        <v>59</v>
      </c>
      <c r="D62" s="60">
        <v>60.5</v>
      </c>
      <c r="E62" s="84">
        <v>50.6</v>
      </c>
    </row>
    <row r="63" spans="1:5" s="48" customFormat="1" ht="15" customHeight="1">
      <c r="A63" s="13" t="s">
        <v>165</v>
      </c>
      <c r="B63" s="113" t="s">
        <v>12</v>
      </c>
      <c r="C63" s="113" t="s">
        <v>166</v>
      </c>
      <c r="D63" s="60">
        <v>102.9</v>
      </c>
      <c r="E63" s="84">
        <v>102.8</v>
      </c>
    </row>
    <row r="64" spans="1:5" s="48" customFormat="1" ht="16.5" customHeight="1">
      <c r="A64" s="11" t="s">
        <v>75</v>
      </c>
      <c r="B64" s="12" t="s">
        <v>17</v>
      </c>
      <c r="C64" s="12"/>
      <c r="D64" s="102">
        <f>D65+D76</f>
        <v>7499.299999999999</v>
      </c>
      <c r="E64" s="94">
        <f>E65+E76</f>
        <v>6541.799999999999</v>
      </c>
    </row>
    <row r="65" spans="1:5" s="48" customFormat="1" ht="16.5" customHeight="1">
      <c r="A65" s="7" t="s">
        <v>76</v>
      </c>
      <c r="B65" s="10" t="s">
        <v>17</v>
      </c>
      <c r="C65" s="10" t="s">
        <v>59</v>
      </c>
      <c r="D65" s="60">
        <v>7441.4</v>
      </c>
      <c r="E65" s="112">
        <v>6523.9</v>
      </c>
    </row>
    <row r="66" spans="1:5" s="48" customFormat="1" ht="15" customHeight="1" hidden="1">
      <c r="A66" s="13" t="s">
        <v>106</v>
      </c>
      <c r="B66" s="10" t="s">
        <v>17</v>
      </c>
      <c r="C66" s="10" t="s">
        <v>59</v>
      </c>
      <c r="D66" s="60">
        <f>D67+D70+D75</f>
        <v>2998.1</v>
      </c>
      <c r="E66" s="77">
        <f>E67+E70+E75</f>
        <v>2998.1</v>
      </c>
    </row>
    <row r="67" spans="1:5" s="48" customFormat="1" ht="38.25" hidden="1">
      <c r="A67" s="13" t="s">
        <v>90</v>
      </c>
      <c r="B67" s="10" t="s">
        <v>17</v>
      </c>
      <c r="C67" s="10" t="s">
        <v>59</v>
      </c>
      <c r="D67" s="60">
        <v>727.6</v>
      </c>
      <c r="E67" s="84">
        <f>E68+E69</f>
        <v>727.6</v>
      </c>
    </row>
    <row r="68" spans="1:5" s="48" customFormat="1" ht="0.75" customHeight="1" hidden="1">
      <c r="A68" s="78" t="s">
        <v>104</v>
      </c>
      <c r="B68" s="10" t="s">
        <v>17</v>
      </c>
      <c r="C68" s="10" t="s">
        <v>59</v>
      </c>
      <c r="D68" s="60">
        <v>0</v>
      </c>
      <c r="E68" s="84">
        <v>0</v>
      </c>
    </row>
    <row r="69" spans="1:5" s="48" customFormat="1" ht="19.5" customHeight="1" hidden="1">
      <c r="A69" s="78" t="s">
        <v>96</v>
      </c>
      <c r="B69" s="10" t="s">
        <v>17</v>
      </c>
      <c r="C69" s="10" t="s">
        <v>59</v>
      </c>
      <c r="D69" s="60">
        <v>727.6</v>
      </c>
      <c r="E69" s="84">
        <v>727.6</v>
      </c>
    </row>
    <row r="70" spans="1:5" s="48" customFormat="1" ht="25.5" hidden="1">
      <c r="A70" s="78" t="s">
        <v>115</v>
      </c>
      <c r="B70" s="10" t="s">
        <v>17</v>
      </c>
      <c r="C70" s="10" t="s">
        <v>59</v>
      </c>
      <c r="D70" s="60">
        <f>D71</f>
        <v>1700.5</v>
      </c>
      <c r="E70" s="84">
        <f>E71</f>
        <v>1700.5</v>
      </c>
    </row>
    <row r="71" spans="1:5" s="48" customFormat="1" ht="18.75" customHeight="1" hidden="1">
      <c r="A71" s="78" t="s">
        <v>96</v>
      </c>
      <c r="B71" s="10" t="s">
        <v>17</v>
      </c>
      <c r="C71" s="10" t="s">
        <v>59</v>
      </c>
      <c r="D71" s="60">
        <v>1700.5</v>
      </c>
      <c r="E71" s="84">
        <v>1700.5</v>
      </c>
    </row>
    <row r="72" spans="1:5" s="48" customFormat="1" ht="38.25" hidden="1">
      <c r="A72" s="78" t="s">
        <v>119</v>
      </c>
      <c r="B72" s="10" t="s">
        <v>17</v>
      </c>
      <c r="C72" s="10" t="s">
        <v>59</v>
      </c>
      <c r="D72" s="60">
        <v>16.9</v>
      </c>
      <c r="E72" s="84">
        <v>16.8</v>
      </c>
    </row>
    <row r="73" spans="1:5" s="48" customFormat="1" ht="12.75" hidden="1">
      <c r="A73" s="78" t="s">
        <v>122</v>
      </c>
      <c r="B73" s="10" t="s">
        <v>17</v>
      </c>
      <c r="C73" s="10" t="s">
        <v>59</v>
      </c>
      <c r="D73" s="60">
        <v>1350</v>
      </c>
      <c r="E73" s="84">
        <v>1350</v>
      </c>
    </row>
    <row r="74" spans="1:5" s="48" customFormat="1" ht="28.5" customHeight="1" hidden="1">
      <c r="A74" s="78" t="s">
        <v>123</v>
      </c>
      <c r="B74" s="10" t="s">
        <v>17</v>
      </c>
      <c r="C74" s="10" t="s">
        <v>59</v>
      </c>
      <c r="D74" s="60">
        <v>407</v>
      </c>
      <c r="E74" s="84">
        <v>406.3</v>
      </c>
    </row>
    <row r="75" spans="1:5" s="48" customFormat="1" ht="28.5" customHeight="1" hidden="1">
      <c r="A75" s="78" t="s">
        <v>131</v>
      </c>
      <c r="B75" s="10" t="s">
        <v>17</v>
      </c>
      <c r="C75" s="10" t="s">
        <v>59</v>
      </c>
      <c r="D75" s="60">
        <v>570</v>
      </c>
      <c r="E75" s="84">
        <v>570</v>
      </c>
    </row>
    <row r="76" spans="1:5" s="48" customFormat="1" ht="13.5" customHeight="1">
      <c r="A76" s="72" t="s">
        <v>111</v>
      </c>
      <c r="B76" s="114" t="s">
        <v>17</v>
      </c>
      <c r="C76" s="114" t="s">
        <v>112</v>
      </c>
      <c r="D76" s="60">
        <v>57.9</v>
      </c>
      <c r="E76" s="6">
        <v>17.9</v>
      </c>
    </row>
    <row r="77" spans="1:5" s="48" customFormat="1" ht="36" hidden="1">
      <c r="A77" s="57" t="s">
        <v>113</v>
      </c>
      <c r="B77" s="10" t="s">
        <v>17</v>
      </c>
      <c r="C77" s="10" t="s">
        <v>112</v>
      </c>
      <c r="D77" s="60">
        <f>D78</f>
        <v>16.7</v>
      </c>
      <c r="E77" s="84">
        <f>E78</f>
        <v>16.7</v>
      </c>
    </row>
    <row r="78" spans="1:5" s="48" customFormat="1" ht="12.75" hidden="1">
      <c r="A78" s="57" t="s">
        <v>101</v>
      </c>
      <c r="B78" s="10" t="s">
        <v>17</v>
      </c>
      <c r="C78" s="10" t="s">
        <v>112</v>
      </c>
      <c r="D78" s="60">
        <v>16.7</v>
      </c>
      <c r="E78" s="84">
        <v>16.7</v>
      </c>
    </row>
    <row r="79" spans="1:5" ht="14.25">
      <c r="A79" s="5" t="s">
        <v>20</v>
      </c>
      <c r="B79" s="3" t="s">
        <v>18</v>
      </c>
      <c r="C79" s="3" t="s">
        <v>9</v>
      </c>
      <c r="D79" s="101">
        <f>D80+D93+D109+D114</f>
        <v>11324.7</v>
      </c>
      <c r="E79" s="94">
        <f>E80+E93+E109+E114</f>
        <v>10128.4</v>
      </c>
    </row>
    <row r="80" spans="1:5" ht="12" customHeight="1">
      <c r="A80" s="8" t="s">
        <v>21</v>
      </c>
      <c r="B80" s="4" t="s">
        <v>18</v>
      </c>
      <c r="C80" s="4" t="s">
        <v>11</v>
      </c>
      <c r="D80" s="95">
        <v>784.6</v>
      </c>
      <c r="E80" s="6">
        <v>492</v>
      </c>
    </row>
    <row r="81" spans="1:5" ht="12.75" hidden="1">
      <c r="A81" s="8" t="s">
        <v>56</v>
      </c>
      <c r="B81" s="4" t="s">
        <v>18</v>
      </c>
      <c r="C81" s="4" t="s">
        <v>11</v>
      </c>
      <c r="D81" s="15">
        <f>D82+D85</f>
        <v>346.4</v>
      </c>
      <c r="E81" s="6">
        <f>E82+E85</f>
        <v>346.2</v>
      </c>
    </row>
    <row r="82" spans="1:5" ht="25.5" hidden="1">
      <c r="A82" s="8" t="s">
        <v>57</v>
      </c>
      <c r="B82" s="4" t="s">
        <v>18</v>
      </c>
      <c r="C82" s="4" t="s">
        <v>11</v>
      </c>
      <c r="D82" s="15">
        <f>D83+D84</f>
        <v>268.59999999999997</v>
      </c>
      <c r="E82" s="6">
        <f>E83+E84</f>
        <v>268.5</v>
      </c>
    </row>
    <row r="83" spans="1:5" ht="25.5" hidden="1">
      <c r="A83" s="78" t="s">
        <v>104</v>
      </c>
      <c r="B83" s="4" t="s">
        <v>18</v>
      </c>
      <c r="C83" s="4" t="s">
        <v>11</v>
      </c>
      <c r="D83" s="15">
        <v>263.7</v>
      </c>
      <c r="E83" s="6">
        <v>263.7</v>
      </c>
    </row>
    <row r="84" spans="1:5" ht="16.5" customHeight="1" hidden="1">
      <c r="A84" s="78" t="s">
        <v>96</v>
      </c>
      <c r="B84" s="4" t="s">
        <v>18</v>
      </c>
      <c r="C84" s="4" t="s">
        <v>11</v>
      </c>
      <c r="D84" s="75">
        <v>4.9</v>
      </c>
      <c r="E84" s="6">
        <v>4.8</v>
      </c>
    </row>
    <row r="85" spans="1:5" ht="16.5" customHeight="1" hidden="1">
      <c r="A85" s="78" t="s">
        <v>135</v>
      </c>
      <c r="B85" s="4" t="s">
        <v>18</v>
      </c>
      <c r="C85" s="4" t="s">
        <v>11</v>
      </c>
      <c r="D85" s="75">
        <v>77.8</v>
      </c>
      <c r="E85" s="6">
        <v>77.7</v>
      </c>
    </row>
    <row r="86" spans="1:5" ht="16.5" customHeight="1" hidden="1">
      <c r="A86" s="78" t="s">
        <v>116</v>
      </c>
      <c r="B86" s="4" t="s">
        <v>18</v>
      </c>
      <c r="C86" s="4" t="s">
        <v>11</v>
      </c>
      <c r="D86" s="75">
        <v>449</v>
      </c>
      <c r="E86" s="99">
        <v>449</v>
      </c>
    </row>
    <row r="87" spans="1:5" ht="12.75" hidden="1">
      <c r="A87" s="13" t="s">
        <v>106</v>
      </c>
      <c r="B87" s="4" t="s">
        <v>18</v>
      </c>
      <c r="C87" s="4" t="s">
        <v>11</v>
      </c>
      <c r="D87" s="15">
        <f>D88+D90</f>
        <v>199.2</v>
      </c>
      <c r="E87" s="6">
        <f>E88+E90</f>
        <v>199</v>
      </c>
    </row>
    <row r="88" spans="1:5" ht="38.25" hidden="1">
      <c r="A88" s="13" t="s">
        <v>91</v>
      </c>
      <c r="B88" s="4" t="s">
        <v>18</v>
      </c>
      <c r="C88" s="4" t="s">
        <v>11</v>
      </c>
      <c r="D88" s="15">
        <f>D89</f>
        <v>99.6</v>
      </c>
      <c r="E88" s="6">
        <f>E89</f>
        <v>99.5</v>
      </c>
    </row>
    <row r="89" spans="1:5" ht="21" customHeight="1" hidden="1">
      <c r="A89" s="78" t="s">
        <v>96</v>
      </c>
      <c r="B89" s="4" t="s">
        <v>18</v>
      </c>
      <c r="C89" s="4" t="s">
        <v>11</v>
      </c>
      <c r="D89" s="15">
        <v>99.6</v>
      </c>
      <c r="E89" s="6">
        <v>99.5</v>
      </c>
    </row>
    <row r="90" spans="1:5" ht="38.25" hidden="1">
      <c r="A90" s="13" t="s">
        <v>92</v>
      </c>
      <c r="B90" s="4" t="s">
        <v>18</v>
      </c>
      <c r="C90" s="4" t="s">
        <v>11</v>
      </c>
      <c r="D90" s="15">
        <f>D91+D92</f>
        <v>99.6</v>
      </c>
      <c r="E90" s="6">
        <f>E91</f>
        <v>99.5</v>
      </c>
    </row>
    <row r="91" spans="1:5" ht="24.75" customHeight="1" hidden="1">
      <c r="A91" s="78" t="s">
        <v>104</v>
      </c>
      <c r="B91" s="4" t="s">
        <v>18</v>
      </c>
      <c r="C91" s="4" t="s">
        <v>11</v>
      </c>
      <c r="D91" s="15">
        <v>99.6</v>
      </c>
      <c r="E91" s="6">
        <v>99.5</v>
      </c>
    </row>
    <row r="92" spans="1:5" ht="17.25" customHeight="1" hidden="1">
      <c r="A92" s="78" t="s">
        <v>96</v>
      </c>
      <c r="B92" s="4" t="s">
        <v>18</v>
      </c>
      <c r="C92" s="4" t="s">
        <v>11</v>
      </c>
      <c r="D92" s="15">
        <v>0</v>
      </c>
      <c r="E92" s="6"/>
    </row>
    <row r="93" spans="1:5" ht="12" customHeight="1">
      <c r="A93" s="115" t="s">
        <v>5</v>
      </c>
      <c r="B93" s="4" t="s">
        <v>18</v>
      </c>
      <c r="C93" s="10" t="s">
        <v>15</v>
      </c>
      <c r="D93" s="95">
        <v>2761.1</v>
      </c>
      <c r="E93" s="2">
        <v>1929</v>
      </c>
    </row>
    <row r="94" spans="1:5" ht="12.75" hidden="1">
      <c r="A94" s="115" t="s">
        <v>6</v>
      </c>
      <c r="B94" s="4" t="s">
        <v>18</v>
      </c>
      <c r="C94" s="10" t="s">
        <v>15</v>
      </c>
      <c r="D94" s="15">
        <f>D95</f>
        <v>324.40000000000003</v>
      </c>
      <c r="E94" s="6">
        <f>E95</f>
        <v>324.40000000000003</v>
      </c>
    </row>
    <row r="95" spans="1:5" ht="12.75" hidden="1">
      <c r="A95" s="115" t="s">
        <v>72</v>
      </c>
      <c r="B95" s="4" t="s">
        <v>18</v>
      </c>
      <c r="C95" s="10" t="s">
        <v>15</v>
      </c>
      <c r="D95" s="15">
        <f>D96+D98</f>
        <v>324.40000000000003</v>
      </c>
      <c r="E95" s="6">
        <f>E96+E98</f>
        <v>324.40000000000003</v>
      </c>
    </row>
    <row r="96" spans="1:5" ht="17.25" customHeight="1" hidden="1">
      <c r="A96" s="116" t="s">
        <v>96</v>
      </c>
      <c r="B96" s="4" t="s">
        <v>18</v>
      </c>
      <c r="C96" s="10" t="s">
        <v>15</v>
      </c>
      <c r="D96" s="15">
        <v>22.8</v>
      </c>
      <c r="E96" s="6">
        <v>22.8</v>
      </c>
    </row>
    <row r="97" spans="1:5" ht="12.75" hidden="1">
      <c r="A97" s="115" t="s">
        <v>0</v>
      </c>
      <c r="B97" s="4" t="s">
        <v>18</v>
      </c>
      <c r="C97" s="10" t="s">
        <v>15</v>
      </c>
      <c r="D97" s="15"/>
      <c r="E97" s="6"/>
    </row>
    <row r="98" spans="1:5" ht="25.5" hidden="1">
      <c r="A98" s="116" t="s">
        <v>104</v>
      </c>
      <c r="B98" s="4" t="s">
        <v>18</v>
      </c>
      <c r="C98" s="10" t="s">
        <v>15</v>
      </c>
      <c r="D98" s="15">
        <v>301.6</v>
      </c>
      <c r="E98" s="6">
        <v>301.6</v>
      </c>
    </row>
    <row r="99" spans="1:5" ht="15.75" customHeight="1" hidden="1">
      <c r="A99" s="13" t="s">
        <v>106</v>
      </c>
      <c r="B99" s="4" t="s">
        <v>18</v>
      </c>
      <c r="C99" s="10" t="s">
        <v>15</v>
      </c>
      <c r="D99" s="15">
        <f>D100+D102</f>
        <v>577.2</v>
      </c>
      <c r="E99" s="6">
        <f>E100+E102</f>
        <v>577.2</v>
      </c>
    </row>
    <row r="100" spans="1:5" ht="54.75" customHeight="1" hidden="1">
      <c r="A100" s="116" t="s">
        <v>117</v>
      </c>
      <c r="B100" s="4" t="s">
        <v>18</v>
      </c>
      <c r="C100" s="10" t="s">
        <v>15</v>
      </c>
      <c r="D100" s="76">
        <f>D101</f>
        <v>0</v>
      </c>
      <c r="E100" s="77">
        <f>E101</f>
        <v>0</v>
      </c>
    </row>
    <row r="101" spans="1:5" ht="17.25" customHeight="1" hidden="1">
      <c r="A101" s="116" t="s">
        <v>96</v>
      </c>
      <c r="B101" s="4" t="s">
        <v>18</v>
      </c>
      <c r="C101" s="10" t="s">
        <v>15</v>
      </c>
      <c r="D101" s="76">
        <v>0</v>
      </c>
      <c r="E101" s="77">
        <v>0</v>
      </c>
    </row>
    <row r="102" spans="1:5" ht="42" customHeight="1" hidden="1">
      <c r="A102" s="116" t="s">
        <v>118</v>
      </c>
      <c r="B102" s="4" t="s">
        <v>18</v>
      </c>
      <c r="C102" s="10" t="s">
        <v>15</v>
      </c>
      <c r="D102" s="76">
        <f>D103+D104</f>
        <v>577.2</v>
      </c>
      <c r="E102" s="77">
        <f>E103+E104</f>
        <v>577.2</v>
      </c>
    </row>
    <row r="103" spans="1:5" ht="25.5" hidden="1">
      <c r="A103" s="116" t="s">
        <v>104</v>
      </c>
      <c r="B103" s="4" t="s">
        <v>18</v>
      </c>
      <c r="C103" s="10" t="s">
        <v>15</v>
      </c>
      <c r="D103" s="76">
        <v>162.2</v>
      </c>
      <c r="E103" s="77">
        <v>162.2</v>
      </c>
    </row>
    <row r="104" spans="1:5" ht="18.75" customHeight="1" hidden="1">
      <c r="A104" s="116" t="s">
        <v>96</v>
      </c>
      <c r="B104" s="4" t="s">
        <v>18</v>
      </c>
      <c r="C104" s="10" t="s">
        <v>15</v>
      </c>
      <c r="D104" s="76">
        <v>415</v>
      </c>
      <c r="E104" s="77">
        <v>415</v>
      </c>
    </row>
    <row r="105" spans="1:5" ht="24" customHeight="1" hidden="1">
      <c r="A105" s="116" t="s">
        <v>124</v>
      </c>
      <c r="B105" s="4" t="s">
        <v>18</v>
      </c>
      <c r="C105" s="10" t="s">
        <v>15</v>
      </c>
      <c r="D105" s="76">
        <v>880</v>
      </c>
      <c r="E105" s="77">
        <v>880</v>
      </c>
    </row>
    <row r="106" spans="1:5" ht="30" customHeight="1" hidden="1">
      <c r="A106" s="116" t="s">
        <v>137</v>
      </c>
      <c r="B106" s="4" t="s">
        <v>18</v>
      </c>
      <c r="C106" s="10" t="s">
        <v>15</v>
      </c>
      <c r="D106" s="76">
        <v>350</v>
      </c>
      <c r="E106" s="77">
        <v>98</v>
      </c>
    </row>
    <row r="107" spans="1:5" ht="12.75" hidden="1">
      <c r="A107" s="116" t="s">
        <v>136</v>
      </c>
      <c r="B107" s="4" t="s">
        <v>18</v>
      </c>
      <c r="C107" s="10" t="s">
        <v>15</v>
      </c>
      <c r="D107" s="76">
        <f>D108</f>
        <v>409.6</v>
      </c>
      <c r="E107" s="77">
        <f>E108</f>
        <v>409.6</v>
      </c>
    </row>
    <row r="108" spans="1:5" ht="17.25" customHeight="1" hidden="1">
      <c r="A108" s="116" t="s">
        <v>96</v>
      </c>
      <c r="B108" s="4" t="s">
        <v>18</v>
      </c>
      <c r="C108" s="10" t="s">
        <v>15</v>
      </c>
      <c r="D108" s="76">
        <v>409.6</v>
      </c>
      <c r="E108" s="77">
        <v>409.6</v>
      </c>
    </row>
    <row r="109" spans="1:5" ht="12.75">
      <c r="A109" s="115" t="s">
        <v>7</v>
      </c>
      <c r="B109" s="4" t="s">
        <v>18</v>
      </c>
      <c r="C109" s="4" t="s">
        <v>12</v>
      </c>
      <c r="D109" s="95">
        <v>2818.4</v>
      </c>
      <c r="E109" s="6">
        <v>2764</v>
      </c>
    </row>
    <row r="110" spans="1:5" ht="12.75" hidden="1">
      <c r="A110" s="13" t="s">
        <v>106</v>
      </c>
      <c r="B110" s="10" t="s">
        <v>18</v>
      </c>
      <c r="C110" s="10" t="s">
        <v>12</v>
      </c>
      <c r="D110" s="15">
        <f>D111</f>
        <v>2382.1</v>
      </c>
      <c r="E110" s="6">
        <f>E111</f>
        <v>2381.9</v>
      </c>
    </row>
    <row r="111" spans="1:5" ht="38.25" hidden="1">
      <c r="A111" s="13" t="s">
        <v>90</v>
      </c>
      <c r="B111" s="10" t="s">
        <v>18</v>
      </c>
      <c r="C111" s="10" t="s">
        <v>12</v>
      </c>
      <c r="D111" s="15">
        <f>D112</f>
        <v>2382.1</v>
      </c>
      <c r="E111" s="6">
        <f>E112</f>
        <v>2381.9</v>
      </c>
    </row>
    <row r="112" spans="1:5" ht="18" customHeight="1" hidden="1">
      <c r="A112" s="116" t="s">
        <v>96</v>
      </c>
      <c r="B112" s="10" t="s">
        <v>18</v>
      </c>
      <c r="C112" s="10" t="s">
        <v>12</v>
      </c>
      <c r="D112" s="15">
        <v>2382.1</v>
      </c>
      <c r="E112" s="6">
        <v>2381.9</v>
      </c>
    </row>
    <row r="113" spans="1:5" ht="18" customHeight="1" hidden="1">
      <c r="A113" s="116" t="s">
        <v>96</v>
      </c>
      <c r="B113" s="4" t="s">
        <v>18</v>
      </c>
      <c r="C113" s="10" t="s">
        <v>12</v>
      </c>
      <c r="D113" s="15">
        <v>181.7</v>
      </c>
      <c r="E113" s="6">
        <v>181.7</v>
      </c>
    </row>
    <row r="114" spans="1:5" ht="12.75">
      <c r="A114" s="115" t="s">
        <v>108</v>
      </c>
      <c r="B114" s="4" t="s">
        <v>18</v>
      </c>
      <c r="C114" s="4" t="s">
        <v>18</v>
      </c>
      <c r="D114" s="95">
        <v>4960.6</v>
      </c>
      <c r="E114" s="6">
        <v>4943.4</v>
      </c>
    </row>
    <row r="115" spans="1:5" ht="0.75" customHeight="1" hidden="1">
      <c r="A115" s="8" t="s">
        <v>27</v>
      </c>
      <c r="B115" s="10" t="s">
        <v>18</v>
      </c>
      <c r="C115" s="10" t="s">
        <v>18</v>
      </c>
      <c r="D115" s="15">
        <f>SUM(D116:D119)</f>
        <v>917.4</v>
      </c>
      <c r="E115" s="6">
        <f>E116+E117+E118</f>
        <v>913.7</v>
      </c>
    </row>
    <row r="116" spans="1:5" ht="12.75" hidden="1">
      <c r="A116" s="78" t="s">
        <v>94</v>
      </c>
      <c r="B116" s="10" t="s">
        <v>18</v>
      </c>
      <c r="C116" s="10" t="s">
        <v>18</v>
      </c>
      <c r="D116" s="15">
        <v>779.2</v>
      </c>
      <c r="E116" s="6">
        <v>775.7</v>
      </c>
    </row>
    <row r="117" spans="1:5" ht="25.5" hidden="1">
      <c r="A117" s="78" t="s">
        <v>97</v>
      </c>
      <c r="B117" s="10" t="s">
        <v>18</v>
      </c>
      <c r="C117" s="10" t="s">
        <v>18</v>
      </c>
      <c r="D117" s="15">
        <v>128.8</v>
      </c>
      <c r="E117" s="6">
        <v>128.6</v>
      </c>
    </row>
    <row r="118" spans="1:5" ht="18.75" customHeight="1" hidden="1">
      <c r="A118" s="78" t="s">
        <v>96</v>
      </c>
      <c r="B118" s="10" t="s">
        <v>18</v>
      </c>
      <c r="C118" s="10" t="s">
        <v>18</v>
      </c>
      <c r="D118" s="15">
        <v>9.4</v>
      </c>
      <c r="E118" s="6">
        <v>9.4</v>
      </c>
    </row>
    <row r="119" spans="1:5" ht="16.5" customHeight="1" hidden="1">
      <c r="A119" s="78" t="s">
        <v>100</v>
      </c>
      <c r="B119" s="10" t="s">
        <v>18</v>
      </c>
      <c r="C119" s="10" t="s">
        <v>18</v>
      </c>
      <c r="D119" s="15">
        <v>0</v>
      </c>
      <c r="E119" s="6">
        <v>0</v>
      </c>
    </row>
    <row r="120" spans="1:5" ht="14.25">
      <c r="A120" s="5" t="s">
        <v>80</v>
      </c>
      <c r="B120" s="22" t="s">
        <v>22</v>
      </c>
      <c r="C120" s="22"/>
      <c r="D120" s="93">
        <f>D121+D125</f>
        <v>90.6</v>
      </c>
      <c r="E120" s="101">
        <f>E121+E125</f>
        <v>90.5</v>
      </c>
    </row>
    <row r="121" spans="1:5" ht="15" customHeight="1">
      <c r="A121" s="117" t="s">
        <v>69</v>
      </c>
      <c r="B121" s="10" t="s">
        <v>22</v>
      </c>
      <c r="C121" s="10" t="s">
        <v>18</v>
      </c>
      <c r="D121" s="15">
        <v>30.8</v>
      </c>
      <c r="E121" s="99">
        <v>30.8</v>
      </c>
    </row>
    <row r="122" spans="1:5" ht="12.75" hidden="1">
      <c r="A122" s="13" t="s">
        <v>68</v>
      </c>
      <c r="B122" s="19" t="s">
        <v>4</v>
      </c>
      <c r="C122" s="19" t="s">
        <v>18</v>
      </c>
      <c r="D122" s="15">
        <f>D123</f>
        <v>13</v>
      </c>
      <c r="E122" s="99">
        <f>E123</f>
        <v>13</v>
      </c>
    </row>
    <row r="123" spans="1:5" ht="12.75" hidden="1">
      <c r="A123" s="52" t="s">
        <v>67</v>
      </c>
      <c r="B123" s="19" t="s">
        <v>4</v>
      </c>
      <c r="C123" s="19" t="s">
        <v>18</v>
      </c>
      <c r="D123" s="15">
        <f>D124</f>
        <v>13</v>
      </c>
      <c r="E123" s="99">
        <f>E124</f>
        <v>13</v>
      </c>
    </row>
    <row r="124" spans="1:5" ht="16.5" customHeight="1" hidden="1">
      <c r="A124" s="78" t="s">
        <v>96</v>
      </c>
      <c r="B124" s="19" t="s">
        <v>4</v>
      </c>
      <c r="C124" s="19" t="s">
        <v>18</v>
      </c>
      <c r="D124" s="15">
        <v>13</v>
      </c>
      <c r="E124" s="99">
        <v>13</v>
      </c>
    </row>
    <row r="125" spans="1:5" ht="12" customHeight="1">
      <c r="A125" s="8" t="s">
        <v>83</v>
      </c>
      <c r="B125" s="19" t="s">
        <v>22</v>
      </c>
      <c r="C125" s="19" t="s">
        <v>22</v>
      </c>
      <c r="D125" s="17">
        <v>59.8</v>
      </c>
      <c r="E125" s="6">
        <v>59.7</v>
      </c>
    </row>
    <row r="126" spans="1:5" ht="12.75" hidden="1">
      <c r="A126" s="62" t="s">
        <v>84</v>
      </c>
      <c r="B126" s="19" t="s">
        <v>22</v>
      </c>
      <c r="C126" s="19" t="s">
        <v>22</v>
      </c>
      <c r="D126" s="17">
        <f>D127</f>
        <v>140.6</v>
      </c>
      <c r="E126" s="6">
        <f>E127</f>
        <v>140.5</v>
      </c>
    </row>
    <row r="127" spans="1:5" ht="25.5" hidden="1">
      <c r="A127" s="13" t="s">
        <v>93</v>
      </c>
      <c r="B127" s="19" t="s">
        <v>22</v>
      </c>
      <c r="C127" s="19" t="s">
        <v>22</v>
      </c>
      <c r="D127" s="15">
        <f>D128</f>
        <v>140.6</v>
      </c>
      <c r="E127" s="6">
        <f>E128</f>
        <v>140.5</v>
      </c>
    </row>
    <row r="128" spans="1:5" ht="25.5" hidden="1">
      <c r="A128" s="8" t="s">
        <v>109</v>
      </c>
      <c r="B128" s="19" t="s">
        <v>22</v>
      </c>
      <c r="C128" s="19" t="s">
        <v>22</v>
      </c>
      <c r="D128" s="15">
        <v>140.6</v>
      </c>
      <c r="E128" s="6">
        <v>140.5</v>
      </c>
    </row>
    <row r="129" spans="1:5" ht="14.25">
      <c r="A129" s="5" t="s">
        <v>81</v>
      </c>
      <c r="B129" s="22" t="s">
        <v>23</v>
      </c>
      <c r="C129" s="22"/>
      <c r="D129" s="93">
        <f>D130+D158</f>
        <v>5149.799999999999</v>
      </c>
      <c r="E129" s="94">
        <f>E130+E158</f>
        <v>4953.4</v>
      </c>
    </row>
    <row r="130" spans="1:5" ht="12.75">
      <c r="A130" s="8" t="s">
        <v>24</v>
      </c>
      <c r="B130" s="4" t="s">
        <v>23</v>
      </c>
      <c r="C130" s="4" t="s">
        <v>11</v>
      </c>
      <c r="D130" s="15">
        <v>3948.7</v>
      </c>
      <c r="E130" s="6">
        <v>3795.9</v>
      </c>
    </row>
    <row r="131" spans="1:5" ht="25.5" hidden="1">
      <c r="A131" s="7" t="s">
        <v>25</v>
      </c>
      <c r="B131" s="3" t="s">
        <v>23</v>
      </c>
      <c r="C131" s="3" t="s">
        <v>11</v>
      </c>
      <c r="D131" s="14">
        <f>D132</f>
        <v>2698.6</v>
      </c>
      <c r="E131" s="70">
        <f>E132</f>
        <v>2679.5</v>
      </c>
    </row>
    <row r="132" spans="1:5" ht="12.75" hidden="1">
      <c r="A132" s="8" t="s">
        <v>27</v>
      </c>
      <c r="B132" s="4" t="s">
        <v>23</v>
      </c>
      <c r="C132" s="4" t="s">
        <v>11</v>
      </c>
      <c r="D132" s="15">
        <f>SUM(D133:D137)</f>
        <v>2698.6</v>
      </c>
      <c r="E132" s="6">
        <f>E133+E134+E135+E136</f>
        <v>2679.5</v>
      </c>
    </row>
    <row r="133" spans="1:5" ht="15" customHeight="1" hidden="1">
      <c r="A133" s="78" t="s">
        <v>94</v>
      </c>
      <c r="B133" s="4" t="s">
        <v>23</v>
      </c>
      <c r="C133" s="4" t="s">
        <v>11</v>
      </c>
      <c r="D133" s="15">
        <v>1723.9</v>
      </c>
      <c r="E133" s="6">
        <v>1706.2</v>
      </c>
    </row>
    <row r="134" spans="1:5" ht="25.5" hidden="1">
      <c r="A134" s="78" t="s">
        <v>97</v>
      </c>
      <c r="B134" s="4" t="s">
        <v>23</v>
      </c>
      <c r="C134" s="4" t="s">
        <v>11</v>
      </c>
      <c r="D134" s="15">
        <v>30.5</v>
      </c>
      <c r="E134" s="6">
        <v>30</v>
      </c>
    </row>
    <row r="135" spans="1:5" ht="16.5" customHeight="1" hidden="1">
      <c r="A135" s="78" t="s">
        <v>96</v>
      </c>
      <c r="B135" s="4" t="s">
        <v>23</v>
      </c>
      <c r="C135" s="4" t="s">
        <v>11</v>
      </c>
      <c r="D135" s="15">
        <v>939.9</v>
      </c>
      <c r="E135" s="91">
        <v>939.1</v>
      </c>
    </row>
    <row r="136" spans="1:5" ht="12.75" hidden="1">
      <c r="A136" s="78" t="s">
        <v>99</v>
      </c>
      <c r="B136" s="4" t="s">
        <v>23</v>
      </c>
      <c r="C136" s="4" t="s">
        <v>11</v>
      </c>
      <c r="D136" s="16">
        <v>4.2</v>
      </c>
      <c r="E136" s="6">
        <v>4.2</v>
      </c>
    </row>
    <row r="137" spans="1:5" ht="12.75" hidden="1">
      <c r="A137" s="78" t="s">
        <v>100</v>
      </c>
      <c r="B137" s="4" t="s">
        <v>23</v>
      </c>
      <c r="C137" s="4" t="s">
        <v>11</v>
      </c>
      <c r="D137" s="16">
        <v>0.1</v>
      </c>
      <c r="E137" s="6">
        <v>0</v>
      </c>
    </row>
    <row r="138" spans="1:5" ht="15.75" hidden="1">
      <c r="A138" s="64" t="s">
        <v>125</v>
      </c>
      <c r="B138" s="4" t="s">
        <v>23</v>
      </c>
      <c r="C138" s="4" t="s">
        <v>11</v>
      </c>
      <c r="D138" s="17">
        <f>D139+D141</f>
        <v>621.3</v>
      </c>
      <c r="E138" s="6"/>
    </row>
    <row r="139" spans="1:5" ht="25.5" hidden="1">
      <c r="A139" s="97" t="s">
        <v>28</v>
      </c>
      <c r="B139" s="18" t="s">
        <v>23</v>
      </c>
      <c r="C139" s="18" t="s">
        <v>11</v>
      </c>
      <c r="D139" s="23">
        <f>D140</f>
        <v>21.3</v>
      </c>
      <c r="E139" s="6">
        <f>E140</f>
        <v>18.3</v>
      </c>
    </row>
    <row r="140" spans="1:5" ht="15.75" hidden="1">
      <c r="A140" s="64" t="s">
        <v>94</v>
      </c>
      <c r="B140" s="4" t="s">
        <v>23</v>
      </c>
      <c r="C140" s="4" t="s">
        <v>11</v>
      </c>
      <c r="D140" s="17">
        <v>21.3</v>
      </c>
      <c r="E140" s="6">
        <v>18.3</v>
      </c>
    </row>
    <row r="141" spans="1:5" ht="13.5" hidden="1">
      <c r="A141" s="98" t="s">
        <v>126</v>
      </c>
      <c r="B141" s="4" t="s">
        <v>23</v>
      </c>
      <c r="C141" s="4" t="s">
        <v>11</v>
      </c>
      <c r="D141" s="17">
        <v>600</v>
      </c>
      <c r="E141" s="6">
        <v>589.6</v>
      </c>
    </row>
    <row r="142" spans="1:5" ht="12.75" hidden="1">
      <c r="A142" s="7" t="s">
        <v>54</v>
      </c>
      <c r="B142" s="21" t="s">
        <v>23</v>
      </c>
      <c r="C142" s="21" t="s">
        <v>11</v>
      </c>
      <c r="D142" s="47">
        <f>D143</f>
        <v>483.70000000000005</v>
      </c>
      <c r="E142" s="70">
        <f>E143</f>
        <v>481.3</v>
      </c>
    </row>
    <row r="143" spans="1:5" ht="12.75" hidden="1">
      <c r="A143" s="8" t="s">
        <v>27</v>
      </c>
      <c r="B143" s="20" t="s">
        <v>23</v>
      </c>
      <c r="C143" s="20" t="s">
        <v>11</v>
      </c>
      <c r="D143" s="17">
        <f>SUM(D144:D148)</f>
        <v>483.70000000000005</v>
      </c>
      <c r="E143" s="6">
        <f>E144+E146+E147</f>
        <v>481.3</v>
      </c>
    </row>
    <row r="144" spans="1:5" ht="12.75" customHeight="1" hidden="1">
      <c r="A144" s="78" t="s">
        <v>94</v>
      </c>
      <c r="B144" s="18" t="s">
        <v>23</v>
      </c>
      <c r="C144" s="18" t="s">
        <v>11</v>
      </c>
      <c r="D144" s="23">
        <v>446.8</v>
      </c>
      <c r="E144" s="91">
        <v>444.7</v>
      </c>
    </row>
    <row r="145" spans="1:5" ht="0.75" customHeight="1" hidden="1">
      <c r="A145" s="64" t="s">
        <v>95</v>
      </c>
      <c r="B145" s="18" t="s">
        <v>23</v>
      </c>
      <c r="C145" s="18" t="s">
        <v>11</v>
      </c>
      <c r="D145" s="23"/>
      <c r="E145" s="6"/>
    </row>
    <row r="146" spans="1:5" ht="27" customHeight="1" hidden="1">
      <c r="A146" s="78" t="s">
        <v>97</v>
      </c>
      <c r="B146" s="18" t="s">
        <v>23</v>
      </c>
      <c r="C146" s="18" t="s">
        <v>11</v>
      </c>
      <c r="D146" s="23">
        <v>3.6</v>
      </c>
      <c r="E146" s="6">
        <v>3.6</v>
      </c>
    </row>
    <row r="147" spans="1:5" ht="15.75" customHeight="1" hidden="1">
      <c r="A147" s="78" t="s">
        <v>96</v>
      </c>
      <c r="B147" s="18" t="s">
        <v>23</v>
      </c>
      <c r="C147" s="18" t="s">
        <v>11</v>
      </c>
      <c r="D147" s="23">
        <v>33.2</v>
      </c>
      <c r="E147" s="6">
        <v>33</v>
      </c>
    </row>
    <row r="148" spans="1:5" ht="15.75" customHeight="1" hidden="1">
      <c r="A148" s="78" t="s">
        <v>100</v>
      </c>
      <c r="B148" s="18" t="s">
        <v>23</v>
      </c>
      <c r="C148" s="18" t="s">
        <v>11</v>
      </c>
      <c r="D148" s="23">
        <v>0.1</v>
      </c>
      <c r="E148" s="6">
        <v>0</v>
      </c>
    </row>
    <row r="149" spans="1:5" ht="27" hidden="1">
      <c r="A149" s="67" t="s">
        <v>28</v>
      </c>
      <c r="B149" s="68" t="s">
        <v>23</v>
      </c>
      <c r="C149" s="68" t="s">
        <v>11</v>
      </c>
      <c r="D149" s="93">
        <f>D150</f>
        <v>6.3</v>
      </c>
      <c r="E149" s="94">
        <f>E150</f>
        <v>6.2</v>
      </c>
    </row>
    <row r="150" spans="1:5" ht="12.75" hidden="1">
      <c r="A150" s="78" t="s">
        <v>94</v>
      </c>
      <c r="B150" s="4" t="s">
        <v>23</v>
      </c>
      <c r="C150" s="4" t="s">
        <v>11</v>
      </c>
      <c r="D150" s="95">
        <v>6.3</v>
      </c>
      <c r="E150" s="91">
        <v>6.2</v>
      </c>
    </row>
    <row r="151" spans="1:5" ht="13.5" hidden="1">
      <c r="A151" s="69" t="s">
        <v>58</v>
      </c>
      <c r="B151" s="68" t="s">
        <v>23</v>
      </c>
      <c r="C151" s="68" t="s">
        <v>11</v>
      </c>
      <c r="D151" s="96">
        <f>D152</f>
        <v>18.9</v>
      </c>
      <c r="E151" s="94">
        <f>E152</f>
        <v>18.8</v>
      </c>
    </row>
    <row r="152" spans="1:5" ht="12.75" hidden="1">
      <c r="A152" s="78" t="s">
        <v>94</v>
      </c>
      <c r="B152" s="4" t="s">
        <v>23</v>
      </c>
      <c r="C152" s="4" t="s">
        <v>11</v>
      </c>
      <c r="D152" s="95">
        <v>18.9</v>
      </c>
      <c r="E152" s="91">
        <v>18.8</v>
      </c>
    </row>
    <row r="153" spans="1:5" ht="38.25" hidden="1">
      <c r="A153" s="71" t="s">
        <v>110</v>
      </c>
      <c r="B153" s="4" t="s">
        <v>23</v>
      </c>
      <c r="C153" s="4" t="s">
        <v>11</v>
      </c>
      <c r="D153" s="93">
        <f>D154</f>
        <v>232.9</v>
      </c>
      <c r="E153" s="94">
        <f>E154</f>
        <v>226.2</v>
      </c>
    </row>
    <row r="154" spans="1:5" ht="25.5" hidden="1">
      <c r="A154" s="78" t="s">
        <v>98</v>
      </c>
      <c r="B154" s="4" t="s">
        <v>23</v>
      </c>
      <c r="C154" s="4" t="s">
        <v>11</v>
      </c>
      <c r="D154" s="95">
        <v>232.9</v>
      </c>
      <c r="E154" s="91">
        <v>226.2</v>
      </c>
    </row>
    <row r="155" spans="1:5" ht="25.5" hidden="1">
      <c r="A155" s="71" t="s">
        <v>127</v>
      </c>
      <c r="B155" s="3" t="s">
        <v>23</v>
      </c>
      <c r="C155" s="3" t="s">
        <v>11</v>
      </c>
      <c r="D155" s="93">
        <f>D156</f>
        <v>6</v>
      </c>
      <c r="E155" s="94">
        <v>6</v>
      </c>
    </row>
    <row r="156" spans="1:5" ht="12.75" hidden="1">
      <c r="A156" s="89" t="s">
        <v>128</v>
      </c>
      <c r="B156" s="4" t="s">
        <v>23</v>
      </c>
      <c r="C156" s="4" t="s">
        <v>11</v>
      </c>
      <c r="D156" s="95">
        <v>6</v>
      </c>
      <c r="E156" s="91">
        <v>6</v>
      </c>
    </row>
    <row r="157" spans="1:5" ht="12.75" hidden="1">
      <c r="A157" s="71" t="s">
        <v>132</v>
      </c>
      <c r="B157" s="3" t="s">
        <v>23</v>
      </c>
      <c r="C157" s="3" t="s">
        <v>11</v>
      </c>
      <c r="D157" s="93">
        <v>18.9</v>
      </c>
      <c r="E157" s="94">
        <v>18.9</v>
      </c>
    </row>
    <row r="158" spans="1:5" ht="12.75">
      <c r="A158" s="89" t="s">
        <v>167</v>
      </c>
      <c r="B158" s="4" t="s">
        <v>23</v>
      </c>
      <c r="C158" s="4">
        <v>4</v>
      </c>
      <c r="D158" s="95">
        <v>1201.1</v>
      </c>
      <c r="E158" s="91">
        <v>1157.5</v>
      </c>
    </row>
    <row r="159" spans="1:5" ht="15.75">
      <c r="A159" s="100" t="s">
        <v>138</v>
      </c>
      <c r="B159" s="3">
        <v>10</v>
      </c>
      <c r="C159" s="12" t="s">
        <v>107</v>
      </c>
      <c r="D159" s="93">
        <f>D160</f>
        <v>59</v>
      </c>
      <c r="E159" s="94">
        <f>E160</f>
        <v>59</v>
      </c>
    </row>
    <row r="160" spans="1:5" ht="12.75">
      <c r="A160" s="89" t="s">
        <v>139</v>
      </c>
      <c r="B160" s="4">
        <v>10</v>
      </c>
      <c r="C160" s="10" t="s">
        <v>12</v>
      </c>
      <c r="D160" s="95">
        <v>59</v>
      </c>
      <c r="E160" s="91">
        <v>59</v>
      </c>
    </row>
    <row r="161" spans="1:5" ht="14.25">
      <c r="A161" s="5" t="s">
        <v>85</v>
      </c>
      <c r="B161" s="22">
        <v>11</v>
      </c>
      <c r="C161" s="22"/>
      <c r="D161" s="93">
        <f>D162</f>
        <v>1574.8</v>
      </c>
      <c r="E161" s="101">
        <f>E162</f>
        <v>1539.3</v>
      </c>
    </row>
    <row r="162" spans="1:5" ht="12.75">
      <c r="A162" s="8" t="s">
        <v>86</v>
      </c>
      <c r="B162" s="4">
        <v>11</v>
      </c>
      <c r="C162" s="4" t="s">
        <v>11</v>
      </c>
      <c r="D162" s="15">
        <v>1574.8</v>
      </c>
      <c r="E162" s="6">
        <v>1539.3</v>
      </c>
    </row>
    <row r="163" spans="1:5" ht="12.75" hidden="1">
      <c r="A163" s="8" t="s">
        <v>87</v>
      </c>
      <c r="B163" s="4">
        <v>11</v>
      </c>
      <c r="C163" s="4" t="s">
        <v>11</v>
      </c>
      <c r="D163" s="17">
        <f>D164</f>
        <v>2161.5</v>
      </c>
      <c r="E163" s="6">
        <f>E164</f>
        <v>2134.5</v>
      </c>
    </row>
    <row r="164" spans="1:5" ht="12.75" hidden="1">
      <c r="A164" s="8" t="s">
        <v>27</v>
      </c>
      <c r="B164" s="4">
        <v>11</v>
      </c>
      <c r="C164" s="4" t="s">
        <v>11</v>
      </c>
      <c r="D164" s="17">
        <f>SUM(D165:D170)</f>
        <v>2161.5</v>
      </c>
      <c r="E164" s="6">
        <f>E165+E166+E167+E168+E169+E170</f>
        <v>2134.5</v>
      </c>
    </row>
    <row r="165" spans="1:5" ht="15" customHeight="1" hidden="1">
      <c r="A165" s="78" t="s">
        <v>94</v>
      </c>
      <c r="B165" s="4">
        <v>11</v>
      </c>
      <c r="C165" s="4" t="s">
        <v>11</v>
      </c>
      <c r="D165" s="15">
        <v>1887.1</v>
      </c>
      <c r="E165" s="6">
        <v>1860.8</v>
      </c>
    </row>
    <row r="166" spans="1:5" ht="15" customHeight="1" hidden="1">
      <c r="A166" s="78" t="s">
        <v>95</v>
      </c>
      <c r="B166" s="4">
        <v>11</v>
      </c>
      <c r="C166" s="4" t="s">
        <v>11</v>
      </c>
      <c r="D166" s="15">
        <v>1.9</v>
      </c>
      <c r="E166" s="6">
        <v>1.9</v>
      </c>
    </row>
    <row r="167" spans="1:5" ht="25.5" hidden="1">
      <c r="A167" s="78" t="s">
        <v>97</v>
      </c>
      <c r="B167" s="4">
        <v>11</v>
      </c>
      <c r="C167" s="4" t="s">
        <v>11</v>
      </c>
      <c r="D167" s="15">
        <v>5.6</v>
      </c>
      <c r="E167" s="6">
        <v>5.6</v>
      </c>
    </row>
    <row r="168" spans="1:5" ht="16.5" customHeight="1" hidden="1">
      <c r="A168" s="78" t="s">
        <v>96</v>
      </c>
      <c r="B168" s="4">
        <v>11</v>
      </c>
      <c r="C168" s="4" t="s">
        <v>11</v>
      </c>
      <c r="D168" s="15">
        <v>265.4</v>
      </c>
      <c r="E168" s="6">
        <v>264.8</v>
      </c>
    </row>
    <row r="169" spans="1:5" ht="12.75" hidden="1">
      <c r="A169" s="78" t="s">
        <v>99</v>
      </c>
      <c r="B169" s="4">
        <v>11</v>
      </c>
      <c r="C169" s="4" t="s">
        <v>11</v>
      </c>
      <c r="D169" s="16">
        <v>1.4</v>
      </c>
      <c r="E169" s="6">
        <v>1.4</v>
      </c>
    </row>
    <row r="170" spans="1:5" ht="12.75" hidden="1">
      <c r="A170" s="78" t="s">
        <v>100</v>
      </c>
      <c r="B170" s="4">
        <v>11</v>
      </c>
      <c r="C170" s="4" t="s">
        <v>11</v>
      </c>
      <c r="D170" s="16">
        <v>0.1</v>
      </c>
      <c r="E170" s="6">
        <v>0</v>
      </c>
    </row>
    <row r="171" spans="1:5" ht="25.5" hidden="1">
      <c r="A171" s="1" t="s">
        <v>28</v>
      </c>
      <c r="B171" s="4">
        <v>11</v>
      </c>
      <c r="C171" s="4" t="s">
        <v>11</v>
      </c>
      <c r="D171" s="23">
        <f>D172</f>
        <v>25</v>
      </c>
      <c r="E171" s="6">
        <f>E172</f>
        <v>16.8</v>
      </c>
    </row>
    <row r="172" spans="1:5" ht="12.75" hidden="1">
      <c r="A172" s="78" t="s">
        <v>94</v>
      </c>
      <c r="B172" s="4">
        <v>11</v>
      </c>
      <c r="C172" s="4" t="s">
        <v>11</v>
      </c>
      <c r="D172" s="17">
        <f>19.2+5.8</f>
        <v>25</v>
      </c>
      <c r="E172" s="6">
        <v>16.8</v>
      </c>
    </row>
    <row r="173" spans="1:5" s="48" customFormat="1" ht="15.75" customHeight="1" hidden="1">
      <c r="A173" s="55" t="s">
        <v>88</v>
      </c>
      <c r="B173" s="12">
        <v>11</v>
      </c>
      <c r="C173" s="12" t="s">
        <v>18</v>
      </c>
      <c r="D173" s="47">
        <f>SUM(D174:D178)</f>
        <v>584.8</v>
      </c>
      <c r="E173" s="70">
        <f>SUM(E174:E178)</f>
        <v>569.7</v>
      </c>
    </row>
    <row r="174" spans="1:5" ht="12.75" hidden="1">
      <c r="A174" s="78" t="s">
        <v>94</v>
      </c>
      <c r="B174" s="10">
        <v>11</v>
      </c>
      <c r="C174" s="10" t="s">
        <v>18</v>
      </c>
      <c r="D174" s="15">
        <v>508.7</v>
      </c>
      <c r="E174" s="6">
        <v>493.9</v>
      </c>
    </row>
    <row r="175" spans="1:5" ht="12.75" hidden="1">
      <c r="A175" s="78" t="s">
        <v>95</v>
      </c>
      <c r="B175" s="10">
        <v>11</v>
      </c>
      <c r="C175" s="10" t="s">
        <v>18</v>
      </c>
      <c r="D175" s="15">
        <v>0.3</v>
      </c>
      <c r="E175" s="6">
        <v>0.3</v>
      </c>
    </row>
    <row r="176" spans="1:5" ht="25.5" hidden="1">
      <c r="A176" s="78" t="s">
        <v>97</v>
      </c>
      <c r="B176" s="10">
        <v>11</v>
      </c>
      <c r="C176" s="10" t="s">
        <v>18</v>
      </c>
      <c r="D176" s="15">
        <v>29.5</v>
      </c>
      <c r="E176" s="6">
        <v>29.5</v>
      </c>
    </row>
    <row r="177" spans="1:5" ht="18" customHeight="1" hidden="1">
      <c r="A177" s="78" t="s">
        <v>96</v>
      </c>
      <c r="B177" s="10">
        <v>11</v>
      </c>
      <c r="C177" s="10" t="s">
        <v>18</v>
      </c>
      <c r="D177" s="15">
        <v>5</v>
      </c>
      <c r="E177" s="6">
        <v>4.8</v>
      </c>
    </row>
    <row r="178" spans="1:5" ht="27.75" customHeight="1" hidden="1">
      <c r="A178" s="78" t="s">
        <v>98</v>
      </c>
      <c r="B178" s="10">
        <v>11</v>
      </c>
      <c r="C178" s="10" t="s">
        <v>18</v>
      </c>
      <c r="D178" s="15">
        <v>41.3</v>
      </c>
      <c r="E178" s="6">
        <v>41.2</v>
      </c>
    </row>
    <row r="179" spans="1:5" ht="12.75">
      <c r="A179" s="24" t="s">
        <v>145</v>
      </c>
      <c r="B179" s="24"/>
      <c r="C179" s="24"/>
      <c r="D179" s="104">
        <f>D8+D52+D61+D64+D79+D120+D129+D159+D161</f>
        <v>34541.3</v>
      </c>
      <c r="E179" s="105">
        <f>E8+E52+E61+E64+E79+E120+E129+E159+E161</f>
        <v>31900.899999999998</v>
      </c>
    </row>
    <row r="180" ht="24" customHeight="1"/>
    <row r="181" ht="12.75" hidden="1">
      <c r="D181" s="45">
        <f>D8</f>
        <v>8340.6</v>
      </c>
    </row>
    <row r="182" ht="12.75" hidden="1">
      <c r="D182" s="45">
        <f>D52</f>
        <v>339.1</v>
      </c>
    </row>
    <row r="183" ht="12.75" hidden="1">
      <c r="D183" s="45">
        <f>D61</f>
        <v>163.4</v>
      </c>
    </row>
    <row r="184" ht="12.75" hidden="1">
      <c r="D184" s="45">
        <f>D64</f>
        <v>7499.299999999999</v>
      </c>
    </row>
    <row r="185" ht="12.75" hidden="1">
      <c r="D185" s="45">
        <f>D79</f>
        <v>11324.7</v>
      </c>
    </row>
    <row r="186" ht="12.75" hidden="1">
      <c r="D186" s="45">
        <f>D120</f>
        <v>90.6</v>
      </c>
    </row>
    <row r="187" ht="12.75" hidden="1">
      <c r="D187" s="45">
        <f>D129</f>
        <v>5149.799999999999</v>
      </c>
    </row>
    <row r="188" ht="12.75" hidden="1">
      <c r="D188" s="45">
        <f>D161</f>
        <v>1574.8</v>
      </c>
    </row>
    <row r="189" ht="12.75" hidden="1">
      <c r="D189" s="53">
        <f>SUM(D181:D188)</f>
        <v>34482.3</v>
      </c>
    </row>
    <row r="190" ht="12.75" hidden="1"/>
    <row r="191" ht="12.75" hidden="1"/>
    <row r="192" ht="12.75" hidden="1"/>
    <row r="193" spans="1:5" ht="41.25" customHeight="1">
      <c r="A193" s="129" t="s">
        <v>140</v>
      </c>
      <c r="B193" s="129"/>
      <c r="C193" s="129"/>
      <c r="D193" s="129"/>
      <c r="E193" s="129"/>
    </row>
  </sheetData>
  <sheetProtection/>
  <mergeCells count="7">
    <mergeCell ref="B1:E1"/>
    <mergeCell ref="A193:E193"/>
    <mergeCell ref="A5:E5"/>
    <mergeCell ref="D6:E6"/>
    <mergeCell ref="A2:E2"/>
    <mergeCell ref="A3:E3"/>
    <mergeCell ref="A4:E4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2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16.421875" style="0" customWidth="1"/>
    <col min="4" max="4" width="14.140625" style="0" customWidth="1"/>
  </cols>
  <sheetData>
    <row r="1" spans="3:4" ht="12.75">
      <c r="C1" s="128" t="s">
        <v>146</v>
      </c>
      <c r="D1" s="128"/>
    </row>
    <row r="2" spans="1:4" ht="14.25" customHeight="1">
      <c r="A2" s="133" t="s">
        <v>133</v>
      </c>
      <c r="B2" s="133"/>
      <c r="C2" s="133"/>
      <c r="D2" s="133"/>
    </row>
    <row r="3" spans="1:4" ht="12.75">
      <c r="A3" s="136" t="s">
        <v>184</v>
      </c>
      <c r="B3" s="136"/>
      <c r="C3" s="136"/>
      <c r="D3" s="136"/>
    </row>
    <row r="4" spans="1:4" ht="18" customHeight="1">
      <c r="A4" s="136" t="s">
        <v>161</v>
      </c>
      <c r="B4" s="136"/>
      <c r="C4" s="136"/>
      <c r="D4" s="136"/>
    </row>
    <row r="5" spans="1:4" ht="50.25" customHeight="1">
      <c r="A5" s="137" t="s">
        <v>168</v>
      </c>
      <c r="B5" s="137"/>
      <c r="C5" s="137"/>
      <c r="D5" s="137"/>
    </row>
    <row r="6" ht="12.75" hidden="1"/>
    <row r="7" ht="12.75">
      <c r="D7" s="73" t="s">
        <v>29</v>
      </c>
    </row>
    <row r="8" spans="1:4" ht="120.75" customHeight="1">
      <c r="A8" s="88" t="s">
        <v>31</v>
      </c>
      <c r="B8" s="88" t="s">
        <v>32</v>
      </c>
      <c r="C8" s="88" t="s">
        <v>163</v>
      </c>
      <c r="D8" s="79" t="s">
        <v>141</v>
      </c>
    </row>
    <row r="9" spans="1:4" ht="47.25" hidden="1">
      <c r="A9" s="28"/>
      <c r="B9" s="26" t="s">
        <v>33</v>
      </c>
      <c r="C9" s="45"/>
      <c r="D9" s="24"/>
    </row>
    <row r="10" spans="1:4" ht="0.75" customHeight="1" hidden="1">
      <c r="A10" s="42" t="s">
        <v>34</v>
      </c>
      <c r="B10" s="36" t="s">
        <v>35</v>
      </c>
      <c r="C10" s="40">
        <f>SUM(C11-C13)</f>
        <v>0</v>
      </c>
      <c r="D10" s="24"/>
    </row>
    <row r="11" spans="1:4" ht="25.5" hidden="1">
      <c r="A11" s="29" t="s">
        <v>36</v>
      </c>
      <c r="B11" s="44" t="s">
        <v>37</v>
      </c>
      <c r="C11" s="27">
        <f>SUM(C12)</f>
        <v>0</v>
      </c>
      <c r="D11" s="24"/>
    </row>
    <row r="12" spans="1:4" ht="25.5" hidden="1">
      <c r="A12" s="29" t="s">
        <v>41</v>
      </c>
      <c r="B12" s="44" t="s">
        <v>42</v>
      </c>
      <c r="C12" s="27"/>
      <c r="D12" s="24"/>
    </row>
    <row r="13" spans="1:4" ht="25.5" hidden="1">
      <c r="A13" s="29" t="s">
        <v>38</v>
      </c>
      <c r="B13" s="44" t="s">
        <v>39</v>
      </c>
      <c r="C13" s="27">
        <f>SUM(C14)</f>
        <v>0</v>
      </c>
      <c r="D13" s="24"/>
    </row>
    <row r="14" spans="1:4" ht="25.5" hidden="1">
      <c r="A14" s="29" t="s">
        <v>44</v>
      </c>
      <c r="B14" s="44" t="s">
        <v>43</v>
      </c>
      <c r="C14" s="27"/>
      <c r="D14" s="24"/>
    </row>
    <row r="15" spans="1:4" ht="25.5">
      <c r="A15" s="42" t="s">
        <v>147</v>
      </c>
      <c r="B15" s="36" t="s">
        <v>53</v>
      </c>
      <c r="C15" s="40">
        <f>C23-C19</f>
        <v>-11319.299999999996</v>
      </c>
      <c r="D15" s="70">
        <f>D23-D19</f>
        <v>-12846</v>
      </c>
    </row>
    <row r="16" spans="1:4" ht="12.75">
      <c r="A16" s="37" t="s">
        <v>148</v>
      </c>
      <c r="B16" s="38" t="s">
        <v>45</v>
      </c>
      <c r="C16" s="41">
        <f aca="true" t="shared" si="0" ref="C16:D18">C17</f>
        <v>45860.6</v>
      </c>
      <c r="D16" s="6">
        <f t="shared" si="0"/>
        <v>44746.9</v>
      </c>
    </row>
    <row r="17" spans="1:4" ht="12.75">
      <c r="A17" s="37" t="s">
        <v>149</v>
      </c>
      <c r="B17" s="38" t="s">
        <v>46</v>
      </c>
      <c r="C17" s="41">
        <f t="shared" si="0"/>
        <v>45860.6</v>
      </c>
      <c r="D17" s="6">
        <f t="shared" si="0"/>
        <v>44746.9</v>
      </c>
    </row>
    <row r="18" spans="1:4" ht="12.75">
      <c r="A18" s="37" t="s">
        <v>150</v>
      </c>
      <c r="B18" s="38" t="s">
        <v>47</v>
      </c>
      <c r="C18" s="41">
        <f t="shared" si="0"/>
        <v>45860.6</v>
      </c>
      <c r="D18" s="6">
        <f t="shared" si="0"/>
        <v>44746.9</v>
      </c>
    </row>
    <row r="19" spans="1:4" ht="25.5">
      <c r="A19" s="37" t="s">
        <v>151</v>
      </c>
      <c r="B19" s="39" t="s">
        <v>48</v>
      </c>
      <c r="C19" s="41">
        <v>45860.6</v>
      </c>
      <c r="D19" s="6">
        <v>44746.9</v>
      </c>
    </row>
    <row r="20" spans="1:4" ht="12.75">
      <c r="A20" s="37" t="s">
        <v>152</v>
      </c>
      <c r="B20" s="38" t="s">
        <v>49</v>
      </c>
      <c r="C20" s="41">
        <f aca="true" t="shared" si="1" ref="C20:D22">C21</f>
        <v>34541.3</v>
      </c>
      <c r="D20" s="6">
        <f t="shared" si="1"/>
        <v>31900.9</v>
      </c>
    </row>
    <row r="21" spans="1:4" ht="12.75">
      <c r="A21" s="37" t="s">
        <v>153</v>
      </c>
      <c r="B21" s="38" t="s">
        <v>50</v>
      </c>
      <c r="C21" s="41">
        <f t="shared" si="1"/>
        <v>34541.3</v>
      </c>
      <c r="D21" s="6">
        <f t="shared" si="1"/>
        <v>31900.9</v>
      </c>
    </row>
    <row r="22" spans="1:4" ht="12.75">
      <c r="A22" s="37" t="s">
        <v>154</v>
      </c>
      <c r="B22" s="38" t="s">
        <v>51</v>
      </c>
      <c r="C22" s="41">
        <f t="shared" si="1"/>
        <v>34541.3</v>
      </c>
      <c r="D22" s="6">
        <f t="shared" si="1"/>
        <v>31900.9</v>
      </c>
    </row>
    <row r="23" spans="1:4" ht="25.5">
      <c r="A23" s="37" t="s">
        <v>155</v>
      </c>
      <c r="B23" s="39" t="s">
        <v>52</v>
      </c>
      <c r="C23" s="41">
        <v>34541.3</v>
      </c>
      <c r="D23" s="6">
        <v>31900.9</v>
      </c>
    </row>
    <row r="24" spans="1:3" ht="0.75" customHeight="1" hidden="1">
      <c r="A24" s="30"/>
      <c r="B24" s="31" t="s">
        <v>40</v>
      </c>
      <c r="C24" s="32"/>
    </row>
    <row r="28" spans="1:4" ht="12.75">
      <c r="A28" s="128" t="s">
        <v>121</v>
      </c>
      <c r="B28" s="128"/>
      <c r="C28" s="128"/>
      <c r="D28" s="128"/>
    </row>
  </sheetData>
  <sheetProtection/>
  <mergeCells count="6">
    <mergeCell ref="A28:D28"/>
    <mergeCell ref="C1:D1"/>
    <mergeCell ref="A2:D2"/>
    <mergeCell ref="A3:D3"/>
    <mergeCell ref="A4:D4"/>
    <mergeCell ref="A5:D5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4"/>
  <sheetViews>
    <sheetView zoomScalePageLayoutView="0" workbookViewId="0" topLeftCell="A1">
      <selection activeCell="A8" sqref="A8:E8"/>
    </sheetView>
  </sheetViews>
  <sheetFormatPr defaultColWidth="9.140625" defaultRowHeight="12.75"/>
  <cols>
    <col min="1" max="1" width="4.8515625" style="2" customWidth="1"/>
    <col min="2" max="2" width="54.421875" style="2" customWidth="1"/>
    <col min="3" max="3" width="13.00390625" style="2" customWidth="1"/>
    <col min="4" max="4" width="14.7109375" style="2" customWidth="1"/>
    <col min="5" max="5" width="10.8515625" style="2" hidden="1" customWidth="1"/>
    <col min="6" max="16384" width="9.140625" style="2" customWidth="1"/>
  </cols>
  <sheetData>
    <row r="1" spans="3:5" ht="12.75">
      <c r="C1" s="136" t="s">
        <v>156</v>
      </c>
      <c r="D1" s="136"/>
      <c r="E1" s="136"/>
    </row>
    <row r="2" spans="2:5" ht="12.75">
      <c r="B2" s="135" t="s">
        <v>133</v>
      </c>
      <c r="C2" s="135"/>
      <c r="D2" s="135"/>
      <c r="E2" s="135"/>
    </row>
    <row r="3" spans="2:5" ht="12.75" customHeight="1">
      <c r="B3" s="141" t="s">
        <v>185</v>
      </c>
      <c r="C3" s="141"/>
      <c r="D3" s="141"/>
      <c r="E3" s="141"/>
    </row>
    <row r="4" spans="2:5" ht="20.25" customHeight="1">
      <c r="B4" s="142" t="s">
        <v>169</v>
      </c>
      <c r="C4" s="142"/>
      <c r="D4" s="142"/>
      <c r="E4" s="142"/>
    </row>
    <row r="5" spans="2:5" ht="12.75">
      <c r="B5" s="139"/>
      <c r="C5" s="139"/>
      <c r="D5" s="139"/>
      <c r="E5" s="139"/>
    </row>
    <row r="6" ht="12.75">
      <c r="C6" s="25"/>
    </row>
    <row r="8" spans="1:5" ht="74.25" customHeight="1">
      <c r="A8" s="140" t="s">
        <v>170</v>
      </c>
      <c r="B8" s="140"/>
      <c r="C8" s="140"/>
      <c r="D8" s="140"/>
      <c r="E8" s="140"/>
    </row>
    <row r="9" spans="1:5" ht="21.75" customHeight="1">
      <c r="A9" s="46"/>
      <c r="B9" s="46"/>
      <c r="E9" s="87" t="s">
        <v>29</v>
      </c>
    </row>
    <row r="10" spans="1:5" ht="132" customHeight="1">
      <c r="A10" s="6"/>
      <c r="B10" s="50" t="s">
        <v>62</v>
      </c>
      <c r="C10" s="80" t="s">
        <v>163</v>
      </c>
      <c r="D10" s="79" t="s">
        <v>171</v>
      </c>
      <c r="E10" s="80" t="s">
        <v>120</v>
      </c>
    </row>
    <row r="11" spans="1:5" ht="15.75">
      <c r="A11" s="49">
        <v>1</v>
      </c>
      <c r="B11" s="125" t="s">
        <v>63</v>
      </c>
      <c r="C11" s="126">
        <v>92.6</v>
      </c>
      <c r="D11" s="126">
        <v>92.6</v>
      </c>
      <c r="E11" s="92">
        <f aca="true" t="shared" si="0" ref="E11:E20">D11/C11*100%</f>
        <v>1</v>
      </c>
    </row>
    <row r="12" spans="1:5" ht="15.75">
      <c r="A12" s="49">
        <v>2</v>
      </c>
      <c r="B12" s="125" t="s">
        <v>172</v>
      </c>
      <c r="C12" s="126">
        <v>17.9</v>
      </c>
      <c r="D12" s="126">
        <v>17.9</v>
      </c>
      <c r="E12" s="92">
        <f t="shared" si="0"/>
        <v>1</v>
      </c>
    </row>
    <row r="13" spans="1:5" ht="31.5">
      <c r="A13" s="49">
        <v>3</v>
      </c>
      <c r="B13" s="125" t="s">
        <v>60</v>
      </c>
      <c r="C13" s="126">
        <v>35.5</v>
      </c>
      <c r="D13" s="126">
        <v>25.6</v>
      </c>
      <c r="E13" s="92">
        <f t="shared" si="0"/>
        <v>0.7211267605633803</v>
      </c>
    </row>
    <row r="14" spans="1:5" ht="31.5">
      <c r="A14" s="49">
        <v>4</v>
      </c>
      <c r="B14" s="125" t="s">
        <v>173</v>
      </c>
      <c r="C14" s="126">
        <v>44.1</v>
      </c>
      <c r="D14" s="126">
        <v>44.1</v>
      </c>
      <c r="E14" s="92">
        <f t="shared" si="0"/>
        <v>1</v>
      </c>
    </row>
    <row r="15" spans="1:5" ht="55.5" customHeight="1">
      <c r="A15" s="49">
        <v>5</v>
      </c>
      <c r="B15" s="125" t="s">
        <v>174</v>
      </c>
      <c r="C15" s="126">
        <v>40</v>
      </c>
      <c r="D15" s="126">
        <v>0</v>
      </c>
      <c r="E15" s="92">
        <f t="shared" si="0"/>
        <v>0</v>
      </c>
    </row>
    <row r="16" spans="1:5" ht="23.25" customHeight="1">
      <c r="A16" s="49">
        <v>6</v>
      </c>
      <c r="B16" s="125" t="s">
        <v>175</v>
      </c>
      <c r="C16" s="126">
        <v>3</v>
      </c>
      <c r="D16" s="126">
        <v>3</v>
      </c>
      <c r="E16" s="92"/>
    </row>
    <row r="17" spans="1:5" ht="55.5" customHeight="1">
      <c r="A17" s="49">
        <v>7</v>
      </c>
      <c r="B17" s="125" t="s">
        <v>176</v>
      </c>
      <c r="C17" s="126">
        <v>0.9</v>
      </c>
      <c r="D17" s="126">
        <v>0.9</v>
      </c>
      <c r="E17" s="92"/>
    </row>
    <row r="18" spans="1:5" ht="15" customHeight="1">
      <c r="A18" s="49">
        <v>8</v>
      </c>
      <c r="B18" s="125" t="s">
        <v>177</v>
      </c>
      <c r="C18" s="126">
        <v>14.8</v>
      </c>
      <c r="D18" s="126">
        <v>14.8</v>
      </c>
      <c r="E18" s="92"/>
    </row>
    <row r="19" spans="1:5" ht="21.75" customHeight="1">
      <c r="A19" s="49">
        <v>9</v>
      </c>
      <c r="B19" s="125" t="s">
        <v>178</v>
      </c>
      <c r="C19" s="126">
        <v>7.9</v>
      </c>
      <c r="D19" s="126">
        <v>7.9</v>
      </c>
      <c r="E19" s="92"/>
    </row>
    <row r="20" spans="1:5" ht="15.75">
      <c r="A20" s="6"/>
      <c r="B20" s="122" t="s">
        <v>61</v>
      </c>
      <c r="C20" s="127">
        <f>SUM(C11:C19)</f>
        <v>256.7</v>
      </c>
      <c r="D20" s="127">
        <f>SUM(D11:D19)</f>
        <v>206.8</v>
      </c>
      <c r="E20" s="82">
        <f t="shared" si="0"/>
        <v>0.8056096610829763</v>
      </c>
    </row>
    <row r="24" spans="1:5" ht="48" customHeight="1">
      <c r="A24" s="138" t="s">
        <v>157</v>
      </c>
      <c r="B24" s="138"/>
      <c r="C24" s="138"/>
      <c r="D24" s="138"/>
      <c r="E24" s="138"/>
    </row>
  </sheetData>
  <sheetProtection/>
  <mergeCells count="7">
    <mergeCell ref="A24:E24"/>
    <mergeCell ref="B5:E5"/>
    <mergeCell ref="A8:E8"/>
    <mergeCell ref="C1:E1"/>
    <mergeCell ref="B2:E2"/>
    <mergeCell ref="B3:E3"/>
    <mergeCell ref="B4:E4"/>
  </mergeCells>
  <printOptions/>
  <pageMargins left="0.75" right="0.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4"/>
  <sheetViews>
    <sheetView tabSelected="1" zoomScalePageLayoutView="0" workbookViewId="0" topLeftCell="A13">
      <selection activeCell="B7" sqref="B7"/>
    </sheetView>
  </sheetViews>
  <sheetFormatPr defaultColWidth="9.140625" defaultRowHeight="12.75"/>
  <cols>
    <col min="1" max="1" width="3.7109375" style="0" customWidth="1"/>
    <col min="2" max="2" width="45.7109375" style="0" customWidth="1"/>
    <col min="3" max="3" width="13.00390625" style="0" customWidth="1"/>
    <col min="4" max="4" width="10.421875" style="0" customWidth="1"/>
    <col min="5" max="5" width="0.2890625" style="0" hidden="1" customWidth="1"/>
  </cols>
  <sheetData>
    <row r="1" spans="3:5" ht="12.75">
      <c r="C1" s="136" t="s">
        <v>158</v>
      </c>
      <c r="D1" s="136"/>
      <c r="E1" s="136"/>
    </row>
    <row r="2" spans="2:5" ht="31.5" customHeight="1">
      <c r="B2" s="143" t="s">
        <v>186</v>
      </c>
      <c r="C2" s="143"/>
      <c r="D2" s="143"/>
      <c r="E2" s="143"/>
    </row>
    <row r="3" spans="2:5" ht="12.75">
      <c r="B3" s="144" t="s">
        <v>179</v>
      </c>
      <c r="C3" s="144"/>
      <c r="D3" s="144"/>
      <c r="E3" s="144"/>
    </row>
    <row r="4" spans="3:4" ht="12.75">
      <c r="C4" s="118"/>
      <c r="D4" s="118"/>
    </row>
    <row r="5" spans="3:5" ht="12.75">
      <c r="C5" s="139"/>
      <c r="D5" s="139"/>
      <c r="E5" s="139"/>
    </row>
    <row r="6" spans="1:5" ht="74.25" customHeight="1">
      <c r="A6" s="140" t="s">
        <v>180</v>
      </c>
      <c r="B6" s="140"/>
      <c r="C6" s="140"/>
      <c r="D6" s="140"/>
      <c r="E6" s="140"/>
    </row>
    <row r="7" ht="12.75">
      <c r="E7" t="s">
        <v>29</v>
      </c>
    </row>
    <row r="8" spans="1:5" ht="140.25">
      <c r="A8" s="6"/>
      <c r="B8" s="79" t="s">
        <v>159</v>
      </c>
      <c r="C8" s="79" t="s">
        <v>163</v>
      </c>
      <c r="D8" s="79" t="s">
        <v>182</v>
      </c>
      <c r="E8" s="80" t="s">
        <v>120</v>
      </c>
    </row>
    <row r="9" spans="1:5" ht="30">
      <c r="A9" s="49"/>
      <c r="B9" s="119" t="s">
        <v>160</v>
      </c>
      <c r="C9" s="120">
        <v>36</v>
      </c>
      <c r="D9" s="120">
        <v>36</v>
      </c>
      <c r="E9" s="121">
        <f>D9/C9*100%</f>
        <v>1</v>
      </c>
    </row>
    <row r="10" spans="1:5" ht="15.75">
      <c r="A10" s="6"/>
      <c r="B10" s="122" t="s">
        <v>61</v>
      </c>
      <c r="C10" s="123">
        <f>SUM(C9:C9)</f>
        <v>36</v>
      </c>
      <c r="D10" s="123">
        <f>SUM(D9:D9)</f>
        <v>36</v>
      </c>
      <c r="E10" s="124">
        <f>D10/C10*100%</f>
        <v>1</v>
      </c>
    </row>
    <row r="12" ht="12.75" hidden="1"/>
    <row r="14" spans="1:5" ht="53.25" customHeight="1">
      <c r="A14" s="145" t="s">
        <v>181</v>
      </c>
      <c r="B14" s="145"/>
      <c r="C14" s="145"/>
      <c r="D14" s="145"/>
      <c r="E14" s="145"/>
    </row>
  </sheetData>
  <sheetProtection/>
  <mergeCells count="6">
    <mergeCell ref="C1:E1"/>
    <mergeCell ref="B2:E2"/>
    <mergeCell ref="B3:E3"/>
    <mergeCell ref="C5:E5"/>
    <mergeCell ref="A6:E6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2015-04-03T08:54:36Z</cp:lastPrinted>
  <dcterms:created xsi:type="dcterms:W3CDTF">2002-06-04T10:05:56Z</dcterms:created>
  <dcterms:modified xsi:type="dcterms:W3CDTF">2015-06-01T12:05:25Z</dcterms:modified>
  <cp:category/>
  <cp:version/>
  <cp:contentType/>
  <cp:contentStatus/>
</cp:coreProperties>
</file>