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2"/>
  </bookViews>
  <sheets>
    <sheet name="Прил6" sheetId="1" r:id="rId1"/>
    <sheet name="Прил8" sheetId="2" r:id="rId2"/>
    <sheet name="Прил 10 " sheetId="3" r:id="rId3"/>
    <sheet name="Прил12" sheetId="4" r:id="rId4"/>
  </sheets>
  <definedNames>
    <definedName name="_xlnm._FilterDatabase" localSheetId="0" hidden="1">'Прил6'!$D$2:$D$297</definedName>
    <definedName name="_xlnm.Print_Area" localSheetId="0">'Прил6'!#REF!</definedName>
  </definedNames>
  <calcPr fullCalcOnLoad="1"/>
</workbook>
</file>

<file path=xl/sharedStrings.xml><?xml version="1.0" encoding="utf-8"?>
<sst xmlns="http://schemas.openxmlformats.org/spreadsheetml/2006/main" count="3373" uniqueCount="361">
  <si>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 город Советск Щекинского района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</si>
  <si>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 в 2014-2016 годах"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</si>
  <si>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 в 20142016 годах»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</si>
  <si>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 в 2014-2016 годов» муниципальной программы «Развитие транспортной системы муниципального образования город Советск  Щекинского района»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</si>
  <si>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</t>
  </si>
  <si>
    <t>Подпрограмма «Комплексного развития систем коммунальной инфраструктуры  муниципального образования город Советск  Щёкинского района в 2014-2016 годов»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</si>
  <si>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 в 2014-2016 годов»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</si>
  <si>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 в 2014-2016 годов» 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</si>
  <si>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 в 2014-2016 годах"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</si>
  <si>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</si>
  <si>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Перечень и объем бюджетных ассигнований на реализацию муниципальных целевых программ   по разделам, подразделам, целевым статьям (муниципальным  программам и непрограмным направлениям деятельности), группам видов расходов классификации расходов бюджета , предусмотренных к финансированию  из бюджета МО город Советск   в 2014 году</t>
  </si>
  <si>
    <t>000 01 05 02 01 10 0000 610</t>
  </si>
  <si>
    <t>000 01 05 02 00 00 0000 500</t>
  </si>
  <si>
    <t>09</t>
  </si>
  <si>
    <t>Приложение 3</t>
  </si>
  <si>
    <t>Приложение 8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</si>
  <si>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жилищного Контроля </t>
    </r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</si>
  <si>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</si>
  <si>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</si>
  <si>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</si>
  <si>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Советск Щекинского районав 2014-2016 годах»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</si>
  <si>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муниципального образования город Советск Щекинского района в 2014-2016 годах" 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</si>
  <si>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 в 2014-2016 годах"  муниципальной программы "Благоустройство на территории муниципального образования город Советск Щекинского района"</t>
  </si>
  <si>
    <t>Подпрограмма "Обеспечение деятельности МКУ "Советское городское управление жизнеобеспечения и благоустройства"муниципального образования город Советск Щекинского района в 2014-2016 годах" муниципальной программы "Благоустройство на территории муниципального образования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</si>
  <si>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 в 2014-2016 годах»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</si>
  <si>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 в 2014-2016 годах»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</si>
  <si>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 в 2014-2016 годах"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</si>
  <si>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 в 2014-2016 годах"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</si>
  <si>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«Организация деятельности МКУ «Централизованная бухгалтерия муниципального образования город Советск Щекинского района» в 2014-2016 годах"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</si>
  <si>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МКУ «Централизованная бухгалтерия муниципального образования город Советск Щекинского района»  в 2014-2016 годах"муниципальной программы " Управление муниципальными финансами в муниципальном  образовании город Советск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</si>
  <si>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</si>
  <si>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</si>
  <si>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</si>
  <si>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 в 2014-2016 годах "муниципальной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</si>
  <si>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</si>
  <si>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муниципальном образовании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</si>
  <si>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муниципальном образовании город Советск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</si>
  <si>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город Советск Щекинского района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</si>
  <si>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муниципальном образовании город Советск Щекинского района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</si>
  <si>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</si>
  <si>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</si>
  <si>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</si>
  <si>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 xml:space="preserve"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 </t>
  </si>
  <si>
    <t xml:space="preserve"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 </t>
  </si>
  <si>
    <t>Подпрограмма «Проведение ремонта жилых помещений муниципального жилого фонда в муниципальном образовании 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</si>
  <si>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</si>
  <si>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</si>
  <si>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Капитальный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</si>
  <si>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</si>
  <si>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</si>
  <si>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 Щекинского района"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</si>
  <si>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</t>
  </si>
  <si>
    <t>Подпрограмма «Комплексного развития систем коммунальной инфраструктуры  муниципального образования город Советск  Щёкинского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</si>
  <si>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</si>
  <si>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«Организация освещения улиц муниципального образования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</si>
  <si>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</si>
  <si>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МКУ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</si>
  <si>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</si>
  <si>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</si>
  <si>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</si>
  <si>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</si>
  <si>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</si>
  <si>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</si>
  <si>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МКУ "Советское городское управление жизнеобеспечения и благоустройства"муниципального образования город Советск Щекинского района в 2014-2016 годах" муниципальной программы "Благоустройство на территории муниципального образования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</si>
  <si>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 в 2014-2016 годах" муниципальной программы "Развитие культуры в муниципальном образовании город Советск Щекинского района"</t>
  </si>
  <si>
    <t>Подпрограмма «Организация деятельности МКУ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</si>
  <si>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</si>
  <si>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 в 2014-2016 годах"муниципальной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</si>
  <si>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</si>
  <si>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муниципальном образовании город Советск Щекинского района в 2014-2016 годах"муниципальной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</si>
  <si>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</si>
  <si>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Подпрограмма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</si>
  <si>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Подпрограмма "Содержание имущества и казны в муниципальном образовании город Советск Щекинского района в 2014-2016 годах " муниципальной программы "Управление муниципальным имуществом и земельными ресурсами, содержание имущества и казны в муниципальном образованнии город Советск" 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</si>
  <si>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Щекинского района в 2014-2016 годах»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</si>
  <si>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Щекинского района в 2014-2016 годов»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</si>
  <si>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</si>
  <si>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муниципального образования город Советск Щекинского района в 2014-2016 годов"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</si>
  <si>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МКУ "Советское городское управление жизнеобеспечения и благоустройства"муниципальной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</si>
  <si>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 в 2014-2016 годах 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</si>
  <si>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</si>
  <si>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 xml:space="preserve"> Обеспечение деятельности МКУ «Стадион им. Е. И. Холодкова»</t>
  </si>
  <si>
    <t>Подпрограмма «Организация деятельности МКУ «Централизованная бухгалтерия муниципального образования  город Советск Щекинского района в 2014-2016 годах» муниципальной программы " Управление муниципальными финансами в муниципальном  образовании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</si>
  <si>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 город Советск Щекинского района"</t>
  </si>
  <si>
    <t>Подпрограмма"Обеспечение первичных мер пожарной безопасности в муниципальном образовании город Советск Щекинского района 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</si>
  <si>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Профессиональная подготовка, переподготовка и повышение квалификации</t>
  </si>
  <si>
    <t>тыс.рублей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</si>
  <si>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</si>
  <si>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</si>
  <si>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к решению Собрания депутатов МО город Советск </t>
  </si>
  <si>
    <t>Ведомственная структура расходов бюджета муниципального образования город Советск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</si>
  <si>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</si>
  <si>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</si>
  <si>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</si>
  <si>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10</t>
  </si>
  <si>
    <t>Приложение 1</t>
  </si>
  <si>
    <t>Приложение 2</t>
  </si>
  <si>
    <t>Другие вопросы в области жилищно-коммунального хозяйства</t>
  </si>
  <si>
    <t>2014 год</t>
  </si>
  <si>
    <t>99</t>
  </si>
  <si>
    <t>Другие вопросы в области национальной экономики</t>
  </si>
  <si>
    <t>12</t>
  </si>
  <si>
    <t>Приложение 12</t>
  </si>
  <si>
    <t>№ п/п</t>
  </si>
  <si>
    <t>Код бюджетной классфикации</t>
  </si>
  <si>
    <t>Группа видов  расходов</t>
  </si>
  <si>
    <t>Общегосударственные вопросы</t>
  </si>
  <si>
    <t>Обеспечение функционирования Собрания депутатов поселений ЩР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</si>
  <si>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</si>
  <si>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</si>
  <si>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</si>
  <si>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</si>
  <si>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</si>
  <si>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Собрание депутатов МО г.Советск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</si>
  <si>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</si>
  <si>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</si>
  <si>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</si>
  <si>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</si>
  <si>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 МО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</si>
  <si>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</si>
  <si>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</si>
  <si>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</si>
  <si>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</si>
  <si>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</si>
  <si>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</si>
  <si>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</si>
  <si>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</si>
  <si>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</si>
  <si>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t>8507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</si>
  <si>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жилищного КОНтроля </t>
    </r>
  </si>
  <si>
    <t>8510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</si>
  <si>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земельного контроля </t>
    </r>
  </si>
  <si>
    <t>8511</t>
  </si>
  <si>
    <r>
      <t>Расходы за счет переданных полномочий на выдачу</t>
    </r>
    <r>
      <rPr>
        <b/>
        <u val="single"/>
        <sz val="8"/>
        <color indexed="8"/>
        <rFont val="Times New Roman"/>
        <family val="1"/>
      </rPr>
      <t xml:space="preserve"> разрешений на строительство</t>
    </r>
  </si>
  <si>
    <t>8506</t>
  </si>
  <si>
    <t>Субсидии межмуниципального характера бюджету муниципального района из бюджетов поселений</t>
  </si>
  <si>
    <t>3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</si>
  <si>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ЩР"</t>
  </si>
  <si>
    <t>8501</t>
  </si>
  <si>
    <t>100</t>
  </si>
  <si>
    <t>800</t>
  </si>
  <si>
    <t>Закупка товаров, работ и услуг для государственных (муниципальных) нужд</t>
  </si>
  <si>
    <t>0012</t>
  </si>
  <si>
    <t>Иные бюджетные ассигнования</t>
  </si>
  <si>
    <t>Межбюджетные трансферты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</si>
  <si>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>формирование и исполнение бюджета</t>
    </r>
  </si>
  <si>
    <t>8503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</si>
  <si>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>осуществление внешнего муниципального финансового контроля</t>
    </r>
  </si>
  <si>
    <t>8504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</si>
  <si>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</si>
  <si>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</si>
  <si>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</si>
  <si>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</si>
  <si>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</si>
  <si>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</si>
  <si>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</si>
  <si>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</si>
  <si>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</si>
  <si>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</si>
  <si>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2886</t>
  </si>
  <si>
    <t>2907</t>
  </si>
  <si>
    <t>2927</t>
  </si>
  <si>
    <t>2928</t>
  </si>
  <si>
    <t>2929</t>
  </si>
  <si>
    <t>2930</t>
  </si>
  <si>
    <t>500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</si>
  <si>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</si>
  <si>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ЩР"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</si>
  <si>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</si>
  <si>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Подпрограмма "Оформление бесхозяйного имущества, расположенного на территории МО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</si>
  <si>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 xml:space="preserve">Источники внутреннего финансирования дефицита бюджета МО город Советск на 2014 год </t>
  </si>
  <si>
    <t>ФИЗИЧЕСКАЯ КУЛЬТУРА И СПОРТ</t>
  </si>
  <si>
    <t xml:space="preserve">Физическая культура </t>
  </si>
  <si>
    <t xml:space="preserve"> Обеспечение деятельности МУ «Стадион им. Е. И. Холодкова»</t>
  </si>
  <si>
    <t>ИТОГО:</t>
  </si>
  <si>
    <t>на 2014 год</t>
  </si>
  <si>
    <t>Администрация МО г.Советск</t>
  </si>
  <si>
    <t>Собрание депутатов МО город Советск</t>
  </si>
  <si>
    <t>872</t>
  </si>
  <si>
    <t>бюджетных ассигнований бюджета МО г.Советск Щекинского района на 2014 год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бюджетов Российской Федерации</t>
  </si>
  <si>
    <t>Подпрограмма «Перевод нежилых помещений в жилые на территории муниципального образования город Советск Щекинского района» в 2014-2016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</si>
  <si>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</si>
  <si>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</si>
  <si>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</si>
  <si>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</si>
  <si>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</si>
  <si>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</si>
  <si>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непрограммного направления деятельности "Осуществление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</si>
  <si>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</si>
  <si>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8509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</si>
  <si>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</si>
  <si>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2931</t>
  </si>
  <si>
    <t>2903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</si>
  <si>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</si>
  <si>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Расходы за счет переданных полномочий на </t>
    </r>
    <r>
      <rPr>
        <u val="single"/>
        <sz val="8"/>
        <color indexed="8"/>
        <rFont val="Times New Roman"/>
        <family val="1"/>
      </rPr>
      <t>создание, содержание и организацию деятельности аварийно-спасательных служб</t>
    </r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</si>
  <si>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МО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</si>
  <si>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МО город Советск" в 2014-2016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</si>
  <si>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в 2014-2016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</si>
  <si>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</si>
  <si>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</si>
  <si>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</si>
  <si>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</si>
  <si>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</si>
  <si>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</si>
  <si>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</si>
  <si>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</si>
  <si>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</si>
  <si>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</si>
  <si>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</si>
  <si>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2933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</si>
  <si>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</si>
  <si>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</si>
  <si>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</si>
  <si>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</si>
  <si>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</si>
  <si>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</si>
  <si>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</si>
  <si>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</si>
  <si>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</si>
  <si>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</si>
  <si>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</si>
  <si>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</si>
  <si>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</si>
  <si>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2934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</si>
  <si>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</si>
  <si>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</si>
  <si>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</si>
  <si>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</si>
  <si>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</si>
  <si>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Капитальный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</si>
  <si>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4</t>
  </si>
  <si>
    <t>2935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</si>
  <si>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2014-2016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</si>
  <si>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2919</t>
  </si>
  <si>
    <t>2920</t>
  </si>
  <si>
    <t>2921</t>
  </si>
  <si>
    <t>2936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</si>
  <si>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</si>
  <si>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</si>
  <si>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</si>
  <si>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</si>
  <si>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1176,4</t>
  </si>
  <si>
    <t>5</t>
  </si>
  <si>
    <t>Образование</t>
  </si>
  <si>
    <t>2944</t>
  </si>
  <si>
    <t>2924</t>
  </si>
  <si>
    <t>Повышение квалификации в рамках непрограммного направления деятельности "Обеспечение функционирования Администрации МО"</t>
  </si>
  <si>
    <t>"Обеспечение функционирования Администрации  МО"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</si>
  <si>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</si>
  <si>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300</t>
  </si>
  <si>
    <t>Социальное обеспечение и иные выплаты населению</t>
  </si>
  <si>
    <t>КУЛЬТУРА И КИНЕМАТОГРАФИЯ</t>
  </si>
  <si>
    <t>Муниципальная программа"Развитие культуры в муниципальном образовании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</si>
  <si>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2014-2016 годах» муниципальной программы"Развитие культуры в муниципальном образовании город Советск Щекинского района"</t>
  </si>
  <si>
    <t>Библиотека</t>
  </si>
  <si>
    <t>Подпрограмма «Развитие библиотечного дела в муниципальном образовании город Советск Щекинского района в 2014-2016 годах» муниципальной программы"Развитие культуры в муниципальном образовании город Советск Щекинского района"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</si>
  <si>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</si>
  <si>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8010</t>
  </si>
  <si>
    <t xml:space="preserve">Социальное обеспечение и иные выплаты населению </t>
  </si>
  <si>
    <t>ЗаконТульской области "О библиотечном деле"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</si>
  <si>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</si>
  <si>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</si>
  <si>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</si>
  <si>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</si>
  <si>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</si>
  <si>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</si>
  <si>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</si>
  <si>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</si>
  <si>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</si>
  <si>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</si>
  <si>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</si>
  <si>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</si>
  <si>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</si>
  <si>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</si>
  <si>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</si>
  <si>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</si>
  <si>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</si>
  <si>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</si>
  <si>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</si>
  <si>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</si>
  <si>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</si>
  <si>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</si>
  <si>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</si>
  <si>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</si>
  <si>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</si>
  <si>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</si>
  <si>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</si>
  <si>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</si>
  <si>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</si>
  <si>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</si>
  <si>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</si>
  <si>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</si>
  <si>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</si>
  <si>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</si>
  <si>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</si>
  <si>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</si>
  <si>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</si>
  <si>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</si>
  <si>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</si>
  <si>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</si>
  <si>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</si>
  <si>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Приложение 6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</si>
  <si>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</si>
  <si>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</si>
  <si>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</si>
  <si>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</si>
  <si>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</si>
  <si>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</si>
  <si>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</si>
  <si>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</si>
  <si>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</si>
  <si>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</si>
  <si>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</si>
  <si>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</si>
  <si>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</si>
  <si>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</si>
  <si>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</si>
  <si>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</si>
  <si>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94</t>
  </si>
  <si>
    <t>2881</t>
  </si>
  <si>
    <t>резервные фонды</t>
  </si>
  <si>
    <t>Управление резервным фондом администрации в рамках непрограммных направлений деятельности "Резервные фонды"</t>
  </si>
  <si>
    <t>Расходы по предоставлению статистической информации в рамках непрограммного направления деятельности "Обеспечение функционирования Администрации МО"</t>
  </si>
  <si>
    <t>2969</t>
  </si>
  <si>
    <t>Оплата труда работников муниципальных учреждений культурно-досугового типа</t>
  </si>
  <si>
    <t>7022</t>
  </si>
  <si>
    <t>МКУ "Центр культурного, спортивного и библиотечного обслуживания" (ДК)</t>
  </si>
  <si>
    <t>МКУ "Центр культурного, спортивного и библиотечного обслуживания" (Библиотека)</t>
  </si>
  <si>
    <t>к решению Собрания депутатов МО город Советск  Щекинского района                                                                                           "О внесении изменений и дополнений в решение Собрания депутатов                                                                                                  МО город Советск    Щекинского района №101-272 от 23 декабря 2013 года                                                                                        "О бюджете муниципального образования  город Советск Щекинского района                                                                                 на 2014 год и плановый период 2015 и 2016 годов"</t>
  </si>
  <si>
    <t>Приложение 4</t>
  </si>
  <si>
    <t>Расходы на выполнение судебных актов по искам о возмещении вреда, причиненными незаконными действиями (бездействиями) муниципальных органов в рамках непрограммного направления деятельности "Обеспечение функционирования Администрации МО"</t>
  </si>
  <si>
    <t>2884</t>
  </si>
  <si>
    <t>Исполнение судебных актов</t>
  </si>
  <si>
    <t>Расходы по разработке символики муниципального образования по иным непрограммным мероприятиям в рамках непрограммных расходов</t>
  </si>
  <si>
    <t>2982</t>
  </si>
  <si>
    <t>2988</t>
  </si>
  <si>
    <t>Уплата членских взносов по иным непрограммным мероприятиям в рамках непрограммных расходов</t>
  </si>
  <si>
    <t>субсидии бюджетам муниципальных образований на реализацию проекта "Народный бюджет" по иным непрограммным мероприятиям в рамках непрограммных расходов</t>
  </si>
  <si>
    <t>8055</t>
  </si>
  <si>
    <t>Разработка схемы санитарной очистки муниципальго образования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</si>
  <si>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2985</t>
  </si>
  <si>
    <t xml:space="preserve"> Приобретение, установка и обслуживание малых архитектурных форм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</si>
  <si>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2962</t>
  </si>
  <si>
    <t xml:space="preserve"> Приобретение обустройство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</si>
  <si>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2947</t>
  </si>
  <si>
    <t xml:space="preserve"> Приобретение, установка и ремонт детских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</si>
  <si>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2949</t>
  </si>
  <si>
    <t xml:space="preserve"> Прочие мероприятия по благоустройству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</si>
  <si>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2986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</si>
  <si>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</si>
  <si>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4486,5</t>
  </si>
  <si>
    <t>Содержание и обслуживание мемориала "Вечный огонь" в рамках подпрограммы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 город Советск Щекинского района"</t>
  </si>
  <si>
    <t>Признание прав и регулирование отношений по муниципальной собственности в рамках подпрограммы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 город Советск Щекинского района"</t>
  </si>
  <si>
    <t>Содержание и обслуживание мемориала "Вечный огонь" в рамках подпрограммы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</si>
  <si>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</si>
  <si>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от 08 сентября 2014г.  №113-319</t>
  </si>
  <si>
    <t>от 08 сентября 2014 г.  №113-319</t>
  </si>
  <si>
    <t>прочие мероприятия в области коммунального хозяйства в рамках подпрограммы «Комплексного развития систем коммунальной инфраструктуры  муниципального образования город Советск  Щёкинского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</si>
  <si>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2993</t>
  </si>
  <si>
    <t>от 08 сентября 2014г.  № 113-319</t>
  </si>
  <si>
    <t>от 08 сентября 2014 г  .№ 113-319</t>
  </si>
  <si>
    <t>"О внесении изменений и дополнений в решение Собрания депутатов МО город Советск                                                                                                            Щекинского района №101-272 от 23 декабря 2013 года "О бюджете муниципального образования                                                                                                            город Советск Щекинского района на 2014 год и плановый период 2015 и 2016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</si>
</sst>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#,##0.00&quot;р.&quot;"/>
  </numFmts>
  <fonts count="66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3"/>
    </font>
    <font>
      <b/>
      <u val="single"/>
      <sz val="8"/>
      <color indexed="4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9" fontId="13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69" fontId="4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wrapText="1"/>
    </xf>
    <xf numFmtId="0" fontId="9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169" fontId="9" fillId="32" borderId="10" xfId="64" applyNumberFormat="1" applyFont="1" applyFill="1" applyBorder="1" applyAlignment="1">
      <alignment/>
    </xf>
    <xf numFmtId="169" fontId="7" fillId="32" borderId="10" xfId="64" applyNumberFormat="1" applyFont="1" applyFill="1" applyBorder="1" applyAlignment="1">
      <alignment/>
    </xf>
    <xf numFmtId="169" fontId="5" fillId="32" borderId="10" xfId="64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16" fillId="0" borderId="0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center"/>
    </xf>
    <xf numFmtId="1" fontId="17" fillId="18" borderId="10" xfId="0" applyNumberFormat="1" applyFont="1" applyFill="1" applyBorder="1" applyAlignment="1">
      <alignment horizontal="left" vertical="center" wrapText="1"/>
    </xf>
    <xf numFmtId="49" fontId="17" fillId="18" borderId="1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left" wrapText="1"/>
    </xf>
    <xf numFmtId="49" fontId="17" fillId="18" borderId="10" xfId="0" applyNumberFormat="1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wrapText="1"/>
    </xf>
    <xf numFmtId="0" fontId="17" fillId="32" borderId="10" xfId="0" applyFont="1" applyFill="1" applyBorder="1" applyAlignment="1">
      <alignment horizontal="center" vertical="center"/>
    </xf>
    <xf numFmtId="49" fontId="17" fillId="32" borderId="10" xfId="0" applyNumberFormat="1" applyFont="1" applyFill="1" applyBorder="1" applyAlignment="1">
      <alignment horizontal="center" textRotation="90" wrapText="1"/>
    </xf>
    <xf numFmtId="49" fontId="17" fillId="4" borderId="10" xfId="0" applyNumberFormat="1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/>
    </xf>
    <xf numFmtId="49" fontId="15" fillId="33" borderId="10" xfId="0" applyNumberFormat="1" applyFont="1" applyFill="1" applyBorder="1" applyAlignment="1">
      <alignment horizontal="center"/>
    </xf>
    <xf numFmtId="49" fontId="18" fillId="18" borderId="10" xfId="0" applyNumberFormat="1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left" wrapText="1"/>
    </xf>
    <xf numFmtId="49" fontId="18" fillId="33" borderId="10" xfId="0" applyNumberFormat="1" applyFont="1" applyFill="1" applyBorder="1" applyAlignment="1">
      <alignment horizontal="center"/>
    </xf>
    <xf numFmtId="49" fontId="18" fillId="4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169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4" borderId="10" xfId="0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49" fontId="18" fillId="34" borderId="10" xfId="0" applyNumberFormat="1" applyFont="1" applyFill="1" applyBorder="1" applyAlignment="1">
      <alignment wrapText="1"/>
    </xf>
    <xf numFmtId="49" fontId="17" fillId="35" borderId="10" xfId="0" applyNumberFormat="1" applyFont="1" applyFill="1" applyBorder="1" applyAlignment="1">
      <alignment horizontal="left" vertical="center" wrapText="1"/>
    </xf>
    <xf numFmtId="49" fontId="17" fillId="35" borderId="10" xfId="0" applyNumberFormat="1" applyFont="1" applyFill="1" applyBorder="1" applyAlignment="1">
      <alignment horizontal="center"/>
    </xf>
    <xf numFmtId="49" fontId="18" fillId="35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horizontal="left" wrapText="1"/>
    </xf>
    <xf numFmtId="0" fontId="17" fillId="18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0" fontId="17" fillId="18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35" borderId="10" xfId="0" applyFont="1" applyFill="1" applyBorder="1" applyAlignment="1">
      <alignment horizontal="left" wrapText="1"/>
    </xf>
    <xf numFmtId="0" fontId="17" fillId="18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 wrapText="1"/>
    </xf>
    <xf numFmtId="0" fontId="17" fillId="18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49" fontId="18" fillId="32" borderId="10" xfId="0" applyNumberFormat="1" applyFont="1" applyFill="1" applyBorder="1" applyAlignment="1">
      <alignment horizontal="center" wrapText="1"/>
    </xf>
    <xf numFmtId="0" fontId="18" fillId="32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2" fontId="17" fillId="18" borderId="10" xfId="0" applyNumberFormat="1" applyFont="1" applyFill="1" applyBorder="1" applyAlignment="1">
      <alignment horizontal="center"/>
    </xf>
    <xf numFmtId="1" fontId="17" fillId="4" borderId="10" xfId="0" applyNumberFormat="1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center" wrapText="1"/>
    </xf>
    <xf numFmtId="2" fontId="17" fillId="4" borderId="10" xfId="0" applyNumberFormat="1" applyFont="1" applyFill="1" applyBorder="1" applyAlignment="1">
      <alignment horizontal="center"/>
    </xf>
    <xf numFmtId="2" fontId="18" fillId="32" borderId="10" xfId="0" applyNumberFormat="1" applyFont="1" applyFill="1" applyBorder="1" applyAlignment="1">
      <alignment horizontal="center"/>
    </xf>
    <xf numFmtId="49" fontId="17" fillId="18" borderId="10" xfId="0" applyNumberFormat="1" applyFont="1" applyFill="1" applyBorder="1" applyAlignment="1">
      <alignment horizontal="center" wrapText="1"/>
    </xf>
    <xf numFmtId="49" fontId="18" fillId="18" borderId="10" xfId="0" applyNumberFormat="1" applyFont="1" applyFill="1" applyBorder="1" applyAlignment="1">
      <alignment horizontal="center" wrapText="1"/>
    </xf>
    <xf numFmtId="2" fontId="18" fillId="18" borderId="10" xfId="0" applyNumberFormat="1" applyFont="1" applyFill="1" applyBorder="1" applyAlignment="1">
      <alignment horizontal="center"/>
    </xf>
    <xf numFmtId="49" fontId="18" fillId="35" borderId="10" xfId="0" applyNumberFormat="1" applyFont="1" applyFill="1" applyBorder="1" applyAlignment="1">
      <alignment horizontal="center" wrapText="1"/>
    </xf>
    <xf numFmtId="2" fontId="18" fillId="35" borderId="10" xfId="0" applyNumberFormat="1" applyFont="1" applyFill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 wrapText="1"/>
    </xf>
    <xf numFmtId="2" fontId="18" fillId="34" borderId="10" xfId="0" applyNumberFormat="1" applyFont="1" applyFill="1" applyBorder="1" applyAlignment="1">
      <alignment horizontal="center"/>
    </xf>
    <xf numFmtId="0" fontId="17" fillId="35" borderId="10" xfId="0" applyNumberFormat="1" applyFont="1" applyFill="1" applyBorder="1" applyAlignment="1">
      <alignment horizontal="left" wrapText="1"/>
    </xf>
    <xf numFmtId="49" fontId="17" fillId="35" borderId="10" xfId="0" applyNumberFormat="1" applyFont="1" applyFill="1" applyBorder="1" applyAlignment="1">
      <alignment horizontal="center" wrapText="1"/>
    </xf>
    <xf numFmtId="2" fontId="17" fillId="35" borderId="10" xfId="0" applyNumberFormat="1" applyFont="1" applyFill="1" applyBorder="1" applyAlignment="1">
      <alignment horizontal="center"/>
    </xf>
    <xf numFmtId="49" fontId="18" fillId="4" borderId="10" xfId="0" applyNumberFormat="1" applyFont="1" applyFill="1" applyBorder="1" applyAlignment="1">
      <alignment horizontal="center" wrapText="1"/>
    </xf>
    <xf numFmtId="0" fontId="17" fillId="35" borderId="10" xfId="0" applyNumberFormat="1" applyFont="1" applyFill="1" applyBorder="1" applyAlignment="1">
      <alignment wrapText="1"/>
    </xf>
    <xf numFmtId="0" fontId="18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32" borderId="0" xfId="0" applyFont="1" applyFill="1" applyAlignment="1">
      <alignment/>
    </xf>
    <xf numFmtId="1" fontId="17" fillId="35" borderId="10" xfId="0" applyNumberFormat="1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center" wrapText="1"/>
    </xf>
    <xf numFmtId="49" fontId="18" fillId="32" borderId="10" xfId="0" applyNumberFormat="1" applyFont="1" applyFill="1" applyBorder="1" applyAlignment="1">
      <alignment horizontal="center" textRotation="90" wrapText="1"/>
    </xf>
    <xf numFmtId="49" fontId="17" fillId="4" borderId="10" xfId="0" applyNumberFormat="1" applyFont="1" applyFill="1" applyBorder="1" applyAlignment="1">
      <alignment vertical="center" wrapText="1"/>
    </xf>
    <xf numFmtId="49" fontId="21" fillId="4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2" fontId="8" fillId="32" borderId="10" xfId="54" applyNumberFormat="1" applyFont="1" applyFill="1" applyBorder="1" applyAlignment="1" applyProtection="1">
      <alignment horizontal="left" wrapText="1"/>
      <protection hidden="1"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17" fillId="4" borderId="10" xfId="0" applyNumberFormat="1" applyFont="1" applyFill="1" applyBorder="1" applyAlignment="1">
      <alignment horizontal="center" wrapText="1"/>
    </xf>
    <xf numFmtId="2" fontId="18" fillId="18" borderId="10" xfId="54" applyNumberFormat="1" applyFont="1" applyFill="1" applyBorder="1" applyAlignment="1" applyProtection="1">
      <alignment horizontal="left" wrapText="1"/>
      <protection hidden="1"/>
    </xf>
    <xf numFmtId="2" fontId="17" fillId="18" borderId="10" xfId="0" applyNumberFormat="1" applyFont="1" applyFill="1" applyBorder="1" applyAlignment="1">
      <alignment horizontal="center" wrapText="1"/>
    </xf>
    <xf numFmtId="2" fontId="18" fillId="32" borderId="10" xfId="54" applyNumberFormat="1" applyFont="1" applyFill="1" applyBorder="1" applyAlignment="1" applyProtection="1">
      <alignment horizontal="left" wrapText="1"/>
      <protection hidden="1"/>
    </xf>
    <xf numFmtId="2" fontId="18" fillId="32" borderId="10" xfId="0" applyNumberFormat="1" applyFont="1" applyFill="1" applyBorder="1" applyAlignment="1">
      <alignment horizontal="center" wrapText="1"/>
    </xf>
    <xf numFmtId="2" fontId="17" fillId="32" borderId="10" xfId="0" applyNumberFormat="1" applyFont="1" applyFill="1" applyBorder="1" applyAlignment="1">
      <alignment horizontal="center"/>
    </xf>
    <xf numFmtId="0" fontId="17" fillId="34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49" fontId="17" fillId="18" borderId="10" xfId="0" applyNumberFormat="1" applyFont="1" applyFill="1" applyBorder="1" applyAlignment="1">
      <alignment horizontal="left" wrapText="1"/>
    </xf>
    <xf numFmtId="2" fontId="17" fillId="35" borderId="10" xfId="0" applyNumberFormat="1" applyFont="1" applyFill="1" applyBorder="1" applyAlignment="1">
      <alignment horizontal="left" wrapText="1"/>
    </xf>
    <xf numFmtId="2" fontId="17" fillId="34" borderId="10" xfId="0" applyNumberFormat="1" applyFont="1" applyFill="1" applyBorder="1" applyAlignment="1">
      <alignment horizontal="center"/>
    </xf>
    <xf numFmtId="0" fontId="17" fillId="34" borderId="10" xfId="0" applyNumberFormat="1" applyFont="1" applyFill="1" applyBorder="1" applyAlignment="1">
      <alignment horizontal="center" wrapText="1"/>
    </xf>
    <xf numFmtId="2" fontId="17" fillId="35" borderId="10" xfId="0" applyNumberFormat="1" applyFont="1" applyFill="1" applyBorder="1" applyAlignment="1">
      <alignment horizontal="center" wrapText="1"/>
    </xf>
    <xf numFmtId="0" fontId="18" fillId="32" borderId="10" xfId="0" applyNumberFormat="1" applyFont="1" applyFill="1" applyBorder="1" applyAlignment="1">
      <alignment horizontal="center" wrapText="1"/>
    </xf>
    <xf numFmtId="0" fontId="10" fillId="18" borderId="10" xfId="0" applyNumberFormat="1" applyFont="1" applyFill="1" applyBorder="1" applyAlignment="1">
      <alignment wrapText="1"/>
    </xf>
    <xf numFmtId="49" fontId="8" fillId="18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/>
    </xf>
    <xf numFmtId="0" fontId="10" fillId="35" borderId="10" xfId="0" applyNumberFormat="1" applyFont="1" applyFill="1" applyBorder="1" applyAlignment="1">
      <alignment wrapText="1"/>
    </xf>
    <xf numFmtId="49" fontId="10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21" fillId="4" borderId="1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2" fontId="23" fillId="33" borderId="10" xfId="0" applyNumberFormat="1" applyFont="1" applyFill="1" applyBorder="1" applyAlignment="1">
      <alignment horizontal="center"/>
    </xf>
    <xf numFmtId="2" fontId="23" fillId="4" borderId="10" xfId="0" applyNumberFormat="1" applyFont="1" applyFill="1" applyBorder="1" applyAlignment="1">
      <alignment horizontal="center"/>
    </xf>
    <xf numFmtId="49" fontId="24" fillId="4" borderId="10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7" fillId="4" borderId="10" xfId="0" applyNumberFormat="1" applyFont="1" applyFill="1" applyBorder="1" applyAlignment="1">
      <alignment horizontal="left" vertical="center" wrapText="1"/>
    </xf>
    <xf numFmtId="49" fontId="17" fillId="4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7" fillId="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wrapText="1"/>
    </xf>
    <xf numFmtId="169" fontId="17" fillId="0" borderId="11" xfId="0" applyNumberFormat="1" applyFont="1" applyFill="1" applyBorder="1" applyAlignment="1">
      <alignment horizontal="center" wrapText="1"/>
    </xf>
    <xf numFmtId="169" fontId="17" fillId="0" borderId="0" xfId="0" applyNumberFormat="1" applyFont="1" applyFill="1" applyBorder="1" applyAlignment="1">
      <alignment horizontal="center" wrapText="1"/>
    </xf>
    <xf numFmtId="49" fontId="18" fillId="0" borderId="10" xfId="0" applyNumberFormat="1" applyFont="1" applyBorder="1" applyAlignment="1">
      <alignment/>
    </xf>
    <xf numFmtId="0" fontId="17" fillId="32" borderId="10" xfId="53" applyNumberFormat="1" applyFont="1" applyFill="1" applyBorder="1" applyAlignment="1" applyProtection="1">
      <alignment horizontal="center" wrapText="1"/>
      <protection hidden="1"/>
    </xf>
    <xf numFmtId="0" fontId="18" fillId="32" borderId="10" xfId="53" applyNumberFormat="1" applyFont="1" applyFill="1" applyBorder="1" applyAlignment="1" applyProtection="1">
      <alignment horizontal="center" wrapText="1"/>
      <protection hidden="1"/>
    </xf>
    <xf numFmtId="49" fontId="14" fillId="33" borderId="10" xfId="0" applyNumberFormat="1" applyFont="1" applyFill="1" applyBorder="1" applyAlignment="1">
      <alignment horizontal="right" wrapText="1"/>
    </xf>
    <xf numFmtId="2" fontId="14" fillId="33" borderId="10" xfId="0" applyNumberFormat="1" applyFont="1" applyFill="1" applyBorder="1" applyAlignment="1">
      <alignment horizontal="center" wrapText="1"/>
    </xf>
    <xf numFmtId="49" fontId="19" fillId="36" borderId="10" xfId="0" applyNumberFormat="1" applyFont="1" applyFill="1" applyBorder="1" applyAlignment="1">
      <alignment horizontal="left" vertical="center" wrapText="1"/>
    </xf>
    <xf numFmtId="49" fontId="17" fillId="36" borderId="10" xfId="0" applyNumberFormat="1" applyFont="1" applyFill="1" applyBorder="1" applyAlignment="1">
      <alignment horizontal="center" vertical="center" wrapText="1"/>
    </xf>
    <xf numFmtId="49" fontId="17" fillId="18" borderId="10" xfId="0" applyNumberFormat="1" applyFont="1" applyFill="1" applyBorder="1" applyAlignment="1">
      <alignment wrapText="1"/>
    </xf>
    <xf numFmtId="49" fontId="17" fillId="35" borderId="10" xfId="0" applyNumberFormat="1" applyFont="1" applyFill="1" applyBorder="1" applyAlignment="1">
      <alignment wrapText="1"/>
    </xf>
    <xf numFmtId="49" fontId="19" fillId="36" borderId="10" xfId="0" applyNumberFormat="1" applyFont="1" applyFill="1" applyBorder="1" applyAlignment="1">
      <alignment horizontal="center" vertical="center" wrapText="1"/>
    </xf>
    <xf numFmtId="2" fontId="17" fillId="36" borderId="10" xfId="0" applyNumberFormat="1" applyFont="1" applyFill="1" applyBorder="1" applyAlignment="1">
      <alignment horizontal="center" vertical="center" wrapText="1"/>
    </xf>
    <xf numFmtId="49" fontId="19" fillId="36" borderId="10" xfId="0" applyNumberFormat="1" applyFont="1" applyFill="1" applyBorder="1" applyAlignment="1">
      <alignment wrapText="1"/>
    </xf>
    <xf numFmtId="49" fontId="19" fillId="36" borderId="10" xfId="0" applyNumberFormat="1" applyFont="1" applyFill="1" applyBorder="1" applyAlignment="1">
      <alignment horizontal="center"/>
    </xf>
    <xf numFmtId="49" fontId="25" fillId="36" borderId="10" xfId="0" applyNumberFormat="1" applyFont="1" applyFill="1" applyBorder="1" applyAlignment="1">
      <alignment horizontal="center"/>
    </xf>
    <xf numFmtId="2" fontId="10" fillId="18" borderId="10" xfId="54" applyNumberFormat="1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2" fontId="10" fillId="35" borderId="10" xfId="54" applyNumberFormat="1" applyFont="1" applyFill="1" applyBorder="1" applyAlignment="1" applyProtection="1">
      <alignment horizontal="left" wrapText="1"/>
      <protection hidden="1"/>
    </xf>
    <xf numFmtId="0" fontId="17" fillId="36" borderId="10" xfId="0" applyFont="1" applyFill="1" applyBorder="1" applyAlignment="1">
      <alignment wrapText="1"/>
    </xf>
    <xf numFmtId="49" fontId="17" fillId="36" borderId="10" xfId="0" applyNumberFormat="1" applyFont="1" applyFill="1" applyBorder="1" applyAlignment="1">
      <alignment horizontal="center"/>
    </xf>
    <xf numFmtId="1" fontId="26" fillId="33" borderId="10" xfId="0" applyNumberFormat="1" applyFont="1" applyFill="1" applyBorder="1" applyAlignment="1">
      <alignment horizontal="left" vertical="center" wrapText="1"/>
    </xf>
    <xf numFmtId="2" fontId="17" fillId="36" borderId="10" xfId="0" applyNumberFormat="1" applyFont="1" applyFill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2" fontId="17" fillId="3" borderId="10" xfId="64" applyNumberFormat="1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14" fillId="3" borderId="10" xfId="0" applyFont="1" applyFill="1" applyBorder="1" applyAlignment="1">
      <alignment/>
    </xf>
    <xf numFmtId="0" fontId="14" fillId="3" borderId="10" xfId="0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wrapText="1"/>
    </xf>
    <xf numFmtId="49" fontId="17" fillId="18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1" fontId="17" fillId="18" borderId="10" xfId="0" applyNumberFormat="1" applyFont="1" applyFill="1" applyBorder="1" applyAlignment="1">
      <alignment horizontal="center" vertical="center" wrapText="1"/>
    </xf>
    <xf numFmtId="1" fontId="17" fillId="35" borderId="10" xfId="0" applyNumberFormat="1" applyFont="1" applyFill="1" applyBorder="1" applyAlignment="1">
      <alignment horizontal="center" vertical="center" wrapText="1"/>
    </xf>
    <xf numFmtId="1" fontId="17" fillId="4" borderId="10" xfId="0" applyNumberFormat="1" applyFont="1" applyFill="1" applyBorder="1" applyAlignment="1">
      <alignment horizontal="center" vertical="center" wrapText="1"/>
    </xf>
    <xf numFmtId="0" fontId="17" fillId="35" borderId="10" xfId="0" applyNumberFormat="1" applyFont="1" applyFill="1" applyBorder="1" applyAlignment="1">
      <alignment horizontal="center" wrapText="1"/>
    </xf>
    <xf numFmtId="0" fontId="10" fillId="18" borderId="10" xfId="0" applyNumberFormat="1" applyFont="1" applyFill="1" applyBorder="1" applyAlignment="1">
      <alignment horizontal="center" wrapText="1"/>
    </xf>
    <xf numFmtId="0" fontId="10" fillId="35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wrapText="1"/>
    </xf>
    <xf numFmtId="49" fontId="19" fillId="36" borderId="10" xfId="0" applyNumberFormat="1" applyFont="1" applyFill="1" applyBorder="1" applyAlignment="1">
      <alignment horizontal="center" wrapText="1"/>
    </xf>
    <xf numFmtId="2" fontId="10" fillId="18" borderId="10" xfId="54" applyNumberFormat="1" applyFont="1" applyFill="1" applyBorder="1" applyAlignment="1" applyProtection="1">
      <alignment horizontal="center" wrapText="1"/>
      <protection hidden="1"/>
    </xf>
    <xf numFmtId="2" fontId="10" fillId="35" borderId="10" xfId="54" applyNumberFormat="1" applyFont="1" applyFill="1" applyBorder="1" applyAlignment="1" applyProtection="1">
      <alignment horizontal="center" wrapText="1"/>
      <protection hidden="1"/>
    </xf>
    <xf numFmtId="0" fontId="8" fillId="0" borderId="10" xfId="0" applyFont="1" applyFill="1" applyBorder="1" applyAlignment="1">
      <alignment horizontal="center" wrapText="1"/>
    </xf>
    <xf numFmtId="0" fontId="17" fillId="36" borderId="10" xfId="0" applyFont="1" applyFill="1" applyBorder="1" applyAlignment="1">
      <alignment horizontal="center" wrapText="1"/>
    </xf>
    <xf numFmtId="1" fontId="8" fillId="32" borderId="10" xfId="54" applyNumberFormat="1" applyFont="1" applyFill="1" applyBorder="1" applyAlignment="1" applyProtection="1">
      <alignment horizontal="center" wrapText="1"/>
      <protection hidden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177" fontId="17" fillId="35" borderId="10" xfId="0" applyNumberFormat="1" applyFont="1" applyFill="1" applyBorder="1" applyAlignment="1">
      <alignment horizontal="left" wrapText="1"/>
    </xf>
    <xf numFmtId="0" fontId="27" fillId="0" borderId="0" xfId="0" applyFont="1" applyAlignment="1">
      <alignment/>
    </xf>
    <xf numFmtId="0" fontId="17" fillId="0" borderId="10" xfId="0" applyFont="1" applyBorder="1" applyAlignment="1">
      <alignment horizontal="right"/>
    </xf>
    <xf numFmtId="49" fontId="17" fillId="32" borderId="14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0" fontId="17" fillId="37" borderId="10" xfId="0" applyFont="1" applyFill="1" applyBorder="1" applyAlignment="1">
      <alignment horizontal="left" wrapText="1"/>
    </xf>
    <xf numFmtId="49" fontId="18" fillId="37" borderId="10" xfId="0" applyNumberFormat="1" applyFont="1" applyFill="1" applyBorder="1" applyAlignment="1">
      <alignment horizontal="center"/>
    </xf>
    <xf numFmtId="0" fontId="18" fillId="38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13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38" borderId="10" xfId="0" applyFont="1" applyFill="1" applyBorder="1" applyAlignment="1">
      <alignment horizontal="center"/>
    </xf>
    <xf numFmtId="2" fontId="18" fillId="38" borderId="10" xfId="0" applyNumberFormat="1" applyFont="1" applyFill="1" applyBorder="1" applyAlignment="1">
      <alignment horizontal="center"/>
    </xf>
    <xf numFmtId="0" fontId="18" fillId="38" borderId="10" xfId="0" applyFont="1" applyFill="1" applyBorder="1" applyAlignment="1">
      <alignment/>
    </xf>
    <xf numFmtId="2" fontId="17" fillId="38" borderId="10" xfId="0" applyNumberFormat="1" applyFont="1" applyFill="1" applyBorder="1" applyAlignment="1">
      <alignment horizontal="center"/>
    </xf>
    <xf numFmtId="2" fontId="18" fillId="13" borderId="10" xfId="0" applyNumberFormat="1" applyFont="1" applyFill="1" applyBorder="1" applyAlignment="1">
      <alignment horizontal="center"/>
    </xf>
    <xf numFmtId="0" fontId="18" fillId="38" borderId="10" xfId="0" applyFont="1" applyFill="1" applyBorder="1" applyAlignment="1">
      <alignment wrapText="1"/>
    </xf>
    <xf numFmtId="49" fontId="18" fillId="38" borderId="10" xfId="0" applyNumberFormat="1" applyFont="1" applyFill="1" applyBorder="1" applyAlignment="1">
      <alignment horizontal="center" wrapText="1"/>
    </xf>
    <xf numFmtId="49" fontId="18" fillId="38" borderId="10" xfId="0" applyNumberFormat="1" applyFont="1" applyFill="1" applyBorder="1" applyAlignment="1">
      <alignment horizontal="center"/>
    </xf>
    <xf numFmtId="0" fontId="17" fillId="38" borderId="10" xfId="53" applyNumberFormat="1" applyFont="1" applyFill="1" applyBorder="1" applyAlignment="1" applyProtection="1">
      <alignment horizontal="left" vertical="center" wrapText="1"/>
      <protection hidden="1"/>
    </xf>
    <xf numFmtId="49" fontId="17" fillId="38" borderId="10" xfId="0" applyNumberFormat="1" applyFont="1" applyFill="1" applyBorder="1" applyAlignment="1">
      <alignment horizontal="center"/>
    </xf>
    <xf numFmtId="0" fontId="17" fillId="38" borderId="10" xfId="0" applyFont="1" applyFill="1" applyBorder="1" applyAlignment="1">
      <alignment horizontal="center"/>
    </xf>
    <xf numFmtId="0" fontId="18" fillId="37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37" borderId="10" xfId="0" applyFont="1" applyFill="1" applyBorder="1" applyAlignment="1">
      <alignment horizontal="center"/>
    </xf>
    <xf numFmtId="2" fontId="18" fillId="37" borderId="10" xfId="0" applyNumberFormat="1" applyFont="1" applyFill="1" applyBorder="1" applyAlignment="1">
      <alignment horizontal="center"/>
    </xf>
    <xf numFmtId="0" fontId="18" fillId="32" borderId="10" xfId="0" applyNumberFormat="1" applyFont="1" applyFill="1" applyBorder="1" applyAlignment="1">
      <alignment horizontal="left" wrapText="1"/>
    </xf>
    <xf numFmtId="49" fontId="17" fillId="24" borderId="10" xfId="0" applyNumberFormat="1" applyFont="1" applyFill="1" applyBorder="1" applyAlignment="1">
      <alignment horizontal="center"/>
    </xf>
    <xf numFmtId="2" fontId="18" fillId="38" borderId="10" xfId="54" applyNumberFormat="1" applyFont="1" applyFill="1" applyBorder="1" applyAlignment="1" applyProtection="1">
      <alignment horizontal="left" wrapText="1"/>
      <protection hidden="1"/>
    </xf>
    <xf numFmtId="2" fontId="18" fillId="38" borderId="10" xfId="0" applyNumberFormat="1" applyFont="1" applyFill="1" applyBorder="1" applyAlignment="1">
      <alignment horizontal="center" wrapText="1"/>
    </xf>
    <xf numFmtId="2" fontId="17" fillId="18" borderId="10" xfId="54" applyNumberFormat="1" applyFont="1" applyFill="1" applyBorder="1" applyAlignment="1" applyProtection="1">
      <alignment horizontal="left" wrapText="1"/>
      <protection hidden="1"/>
    </xf>
    <xf numFmtId="0" fontId="17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/>
    </xf>
    <xf numFmtId="2" fontId="17" fillId="24" borderId="10" xfId="0" applyNumberFormat="1" applyFont="1" applyFill="1" applyBorder="1" applyAlignment="1">
      <alignment horizontal="center"/>
    </xf>
    <xf numFmtId="0" fontId="17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17" fillId="13" borderId="10" xfId="0" applyNumberFormat="1" applyFont="1" applyFill="1" applyBorder="1" applyAlignment="1">
      <alignment horizontal="center"/>
    </xf>
    <xf numFmtId="0" fontId="17" fillId="13" borderId="10" xfId="0" applyFont="1" applyFill="1" applyBorder="1" applyAlignment="1">
      <alignment horizontal="center"/>
    </xf>
    <xf numFmtId="2" fontId="17" fillId="13" borderId="10" xfId="0" applyNumberFormat="1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 wrapText="1"/>
    </xf>
    <xf numFmtId="49" fontId="18" fillId="32" borderId="10" xfId="0" applyNumberFormat="1" applyFont="1" applyFill="1" applyBorder="1" applyAlignment="1">
      <alignment horizontal="center" vertical="center"/>
    </xf>
    <xf numFmtId="0" fontId="18" fillId="38" borderId="10" xfId="53" applyNumberFormat="1" applyFont="1" applyFill="1" applyBorder="1" applyAlignment="1" applyProtection="1">
      <alignment horizontal="center" vertical="center" wrapText="1"/>
      <protection hidden="1"/>
    </xf>
    <xf numFmtId="49" fontId="18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7" fillId="24" borderId="10" xfId="53" applyNumberFormat="1" applyFont="1" applyFill="1" applyBorder="1" applyAlignment="1" applyProtection="1">
      <alignment horizontal="center" vertical="center" wrapText="1"/>
      <protection hidden="1"/>
    </xf>
    <xf numFmtId="49" fontId="18" fillId="13" borderId="10" xfId="0" applyNumberFormat="1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/>
    </xf>
    <xf numFmtId="0" fontId="17" fillId="38" borderId="10" xfId="53" applyNumberFormat="1" applyFont="1" applyFill="1" applyBorder="1" applyAlignment="1" applyProtection="1">
      <alignment horizontal="center" vertical="center" wrapText="1"/>
      <protection hidden="1"/>
    </xf>
    <xf numFmtId="49" fontId="17" fillId="38" borderId="10" xfId="0" applyNumberFormat="1" applyFont="1" applyFill="1" applyBorder="1" applyAlignment="1">
      <alignment horizontal="center" vertical="center"/>
    </xf>
    <xf numFmtId="0" fontId="17" fillId="24" borderId="10" xfId="0" applyNumberFormat="1" applyFont="1" applyFill="1" applyBorder="1" applyAlignment="1">
      <alignment horizontal="center" wrapText="1"/>
    </xf>
    <xf numFmtId="0" fontId="18" fillId="32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2" fontId="17" fillId="24" borderId="10" xfId="0" applyNumberFormat="1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center" vertical="center"/>
    </xf>
    <xf numFmtId="0" fontId="17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17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8" fillId="37" borderId="10" xfId="0" applyNumberFormat="1" applyFont="1" applyFill="1" applyBorder="1" applyAlignment="1">
      <alignment horizontal="center" vertical="center"/>
    </xf>
    <xf numFmtId="2" fontId="17" fillId="18" borderId="10" xfId="0" applyNumberFormat="1" applyFont="1" applyFill="1" applyBorder="1" applyAlignment="1">
      <alignment horizontal="center" vertical="center"/>
    </xf>
    <xf numFmtId="2" fontId="17" fillId="35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2" fontId="18" fillId="37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2" fontId="17" fillId="4" borderId="10" xfId="0" applyNumberFormat="1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 wrapText="1"/>
    </xf>
    <xf numFmtId="0" fontId="18" fillId="13" borderId="10" xfId="53" applyNumberFormat="1" applyFont="1" applyFill="1" applyBorder="1" applyAlignment="1" applyProtection="1">
      <alignment horizontal="center" wrapText="1"/>
      <protection hidden="1"/>
    </xf>
    <xf numFmtId="0" fontId="17" fillId="13" borderId="10" xfId="53" applyNumberFormat="1" applyFont="1" applyFill="1" applyBorder="1" applyAlignment="1" applyProtection="1">
      <alignment horizontal="center" wrapText="1"/>
      <protection hidden="1"/>
    </xf>
    <xf numFmtId="49" fontId="28" fillId="32" borderId="10" xfId="0" applyNumberFormat="1" applyFont="1" applyFill="1" applyBorder="1" applyAlignment="1">
      <alignment horizontal="center" textRotation="90" wrapText="1"/>
    </xf>
    <xf numFmtId="1" fontId="18" fillId="18" borderId="10" xfId="54" applyNumberFormat="1" applyFont="1" applyFill="1" applyBorder="1" applyAlignment="1" applyProtection="1">
      <alignment horizontal="center" wrapText="1"/>
      <protection hidden="1"/>
    </xf>
    <xf numFmtId="1" fontId="18" fillId="32" borderId="10" xfId="54" applyNumberFormat="1" applyFont="1" applyFill="1" applyBorder="1" applyAlignment="1" applyProtection="1">
      <alignment horizontal="center" wrapText="1"/>
      <protection hidden="1"/>
    </xf>
    <xf numFmtId="0" fontId="17" fillId="13" borderId="10" xfId="53" applyNumberFormat="1" applyFont="1" applyFill="1" applyBorder="1" applyAlignment="1" applyProtection="1">
      <alignment horizontal="center" vertical="center" wrapText="1"/>
      <protection hidden="1"/>
    </xf>
    <xf numFmtId="0" fontId="17" fillId="13" borderId="10" xfId="0" applyFont="1" applyFill="1" applyBorder="1" applyAlignment="1">
      <alignment horizontal="center" vertical="center"/>
    </xf>
    <xf numFmtId="49" fontId="17" fillId="13" borderId="10" xfId="0" applyNumberFormat="1" applyFont="1" applyFill="1" applyBorder="1" applyAlignment="1">
      <alignment horizontal="center" vertical="center"/>
    </xf>
    <xf numFmtId="2" fontId="17" fillId="13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wrapText="1"/>
    </xf>
    <xf numFmtId="2" fontId="17" fillId="32" borderId="10" xfId="64" applyNumberFormat="1" applyFont="1" applyFill="1" applyBorder="1" applyAlignment="1">
      <alignment horizontal="center" wrapText="1"/>
    </xf>
    <xf numFmtId="169" fontId="11" fillId="0" borderId="0" xfId="55" applyNumberFormat="1" applyFont="1" applyFill="1" applyBorder="1" applyAlignment="1">
      <alignment horizontal="center" vertical="center" wrapText="1"/>
      <protection/>
    </xf>
    <xf numFmtId="169" fontId="18" fillId="0" borderId="11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0" fillId="0" borderId="12" xfId="0" applyFont="1" applyBorder="1" applyAlignment="1">
      <alignment horizontal="center" textRotation="180"/>
    </xf>
    <xf numFmtId="0" fontId="10" fillId="0" borderId="13" xfId="0" applyFont="1" applyBorder="1" applyAlignment="1">
      <alignment horizontal="center" textRotation="180"/>
    </xf>
    <xf numFmtId="0" fontId="17" fillId="32" borderId="12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49" fontId="17" fillId="3" borderId="15" xfId="0" applyNumberFormat="1" applyFont="1" applyFill="1" applyBorder="1" applyAlignment="1">
      <alignment horizontal="center" textRotation="90" wrapText="1"/>
    </xf>
    <xf numFmtId="49" fontId="17" fillId="3" borderId="14" xfId="0" applyNumberFormat="1" applyFont="1" applyFill="1" applyBorder="1" applyAlignment="1">
      <alignment horizontal="center" textRotation="90" wrapText="1"/>
    </xf>
    <xf numFmtId="49" fontId="17" fillId="3" borderId="16" xfId="0" applyNumberFormat="1" applyFont="1" applyFill="1" applyBorder="1" applyAlignment="1">
      <alignment horizontal="center" textRotation="90" wrapText="1"/>
    </xf>
    <xf numFmtId="49" fontId="14" fillId="3" borderId="15" xfId="0" applyNumberFormat="1" applyFont="1" applyFill="1" applyBorder="1" applyAlignment="1">
      <alignment horizontal="center"/>
    </xf>
    <xf numFmtId="49" fontId="14" fillId="3" borderId="14" xfId="0" applyNumberFormat="1" applyFont="1" applyFill="1" applyBorder="1" applyAlignment="1">
      <alignment horizontal="center"/>
    </xf>
    <xf numFmtId="49" fontId="14" fillId="3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17" fillId="32" borderId="15" xfId="0" applyNumberFormat="1" applyFont="1" applyFill="1" applyBorder="1" applyAlignment="1">
      <alignment horizontal="center" wrapText="1"/>
    </xf>
    <xf numFmtId="49" fontId="17" fillId="32" borderId="14" xfId="0" applyNumberFormat="1" applyFont="1" applyFill="1" applyBorder="1" applyAlignment="1">
      <alignment horizontal="center" wrapText="1"/>
    </xf>
    <xf numFmtId="49" fontId="17" fillId="32" borderId="16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сентябрь приложения к ре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97"/>
  <sheetViews>
    <sheetView zoomScalePageLayoutView="0" workbookViewId="0" topLeftCell="A1">
      <pane ySplit="10" topLeftCell="A177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68.140625" style="50" customWidth="1"/>
    <col min="2" max="2" width="5.28125" style="52" customWidth="1"/>
    <col min="3" max="3" width="4.28125" style="52" customWidth="1"/>
    <col min="4" max="4" width="3.57421875" style="52" customWidth="1"/>
    <col min="5" max="5" width="4.140625" style="52" customWidth="1"/>
    <col min="6" max="6" width="6.421875" style="52" customWidth="1"/>
    <col min="7" max="7" width="5.28125" style="24" customWidth="1"/>
    <col min="8" max="8" width="16.28125" style="149" customWidth="1"/>
    <col min="9" max="16384" width="9.140625" style="50" customWidth="1"/>
  </cols>
  <sheetData>
    <row r="1" spans="4:8" ht="11.25">
      <c r="D1" s="318" t="s">
        <v>94</v>
      </c>
      <c r="E1" s="318"/>
      <c r="F1" s="318"/>
      <c r="G1" s="318"/>
      <c r="H1" s="318"/>
    </row>
    <row r="2" spans="4:8" ht="11.25">
      <c r="D2" s="318" t="s">
        <v>300</v>
      </c>
      <c r="E2" s="318"/>
      <c r="F2" s="318"/>
      <c r="G2" s="318"/>
      <c r="H2" s="318"/>
    </row>
    <row r="3" spans="1:8" ht="11.25">
      <c r="A3" s="319" t="s">
        <v>88</v>
      </c>
      <c r="B3" s="319"/>
      <c r="C3" s="319"/>
      <c r="D3" s="319"/>
      <c r="E3" s="319"/>
      <c r="F3" s="319"/>
      <c r="G3" s="319"/>
      <c r="H3" s="319"/>
    </row>
    <row r="4" spans="1:8" ht="36.75" customHeight="1">
      <c r="A4" s="319" t="s">
        <v>360</v>
      </c>
      <c r="B4" s="319"/>
      <c r="C4" s="319"/>
      <c r="D4" s="319"/>
      <c r="E4" s="319"/>
      <c r="F4" s="319"/>
      <c r="G4" s="319"/>
      <c r="H4" s="319"/>
    </row>
    <row r="5" spans="2:8" ht="11.25">
      <c r="B5" s="320" t="s">
        <v>355</v>
      </c>
      <c r="C5" s="320"/>
      <c r="D5" s="320"/>
      <c r="E5" s="320"/>
      <c r="F5" s="320"/>
      <c r="G5" s="320"/>
      <c r="H5" s="320"/>
    </row>
    <row r="6" spans="1:8" ht="12.75">
      <c r="A6" s="313" t="s">
        <v>295</v>
      </c>
      <c r="B6" s="313"/>
      <c r="C6" s="313"/>
      <c r="D6" s="313"/>
      <c r="E6" s="313"/>
      <c r="F6" s="313"/>
      <c r="G6" s="313"/>
      <c r="H6" s="313"/>
    </row>
    <row r="7" spans="1:8" ht="41.25" customHeight="1">
      <c r="A7" s="316" t="s">
        <v>178</v>
      </c>
      <c r="B7" s="316"/>
      <c r="C7" s="316"/>
      <c r="D7" s="316"/>
      <c r="E7" s="316"/>
      <c r="F7" s="316"/>
      <c r="G7" s="316"/>
      <c r="H7" s="316"/>
    </row>
    <row r="8" spans="1:8" ht="10.5" customHeight="1">
      <c r="A8" s="51"/>
      <c r="B8" s="172"/>
      <c r="C8" s="172"/>
      <c r="D8" s="173"/>
      <c r="E8" s="317" t="s">
        <v>85</v>
      </c>
      <c r="F8" s="317"/>
      <c r="G8" s="317"/>
      <c r="H8" s="317"/>
    </row>
    <row r="9" spans="1:8" ht="11.25">
      <c r="A9" s="36" t="s">
        <v>296</v>
      </c>
      <c r="B9" s="314" t="s">
        <v>103</v>
      </c>
      <c r="C9" s="314"/>
      <c r="D9" s="314"/>
      <c r="E9" s="314"/>
      <c r="F9" s="314"/>
      <c r="G9" s="314"/>
      <c r="H9" s="315" t="s">
        <v>97</v>
      </c>
    </row>
    <row r="10" spans="1:8" ht="39" customHeight="1">
      <c r="A10" s="36"/>
      <c r="B10" s="37" t="s">
        <v>299</v>
      </c>
      <c r="C10" s="37" t="s">
        <v>298</v>
      </c>
      <c r="D10" s="314" t="s">
        <v>297</v>
      </c>
      <c r="E10" s="314"/>
      <c r="F10" s="314"/>
      <c r="G10" s="305" t="s">
        <v>104</v>
      </c>
      <c r="H10" s="315"/>
    </row>
    <row r="11" spans="1:8" ht="21" customHeight="1">
      <c r="A11" s="33" t="s">
        <v>105</v>
      </c>
      <c r="B11" s="26" t="s">
        <v>268</v>
      </c>
      <c r="C11" s="26"/>
      <c r="D11" s="26"/>
      <c r="E11" s="26"/>
      <c r="F11" s="26"/>
      <c r="G11" s="45"/>
      <c r="H11" s="150">
        <f>H12+H19+H40+H47+H52+H56</f>
        <v>8768.400000000001</v>
      </c>
    </row>
    <row r="12" spans="1:8" ht="21.75">
      <c r="A12" s="38" t="s">
        <v>92</v>
      </c>
      <c r="B12" s="27" t="s">
        <v>268</v>
      </c>
      <c r="C12" s="27" t="s">
        <v>269</v>
      </c>
      <c r="D12" s="27"/>
      <c r="E12" s="27"/>
      <c r="F12" s="27"/>
      <c r="G12" s="46"/>
      <c r="H12" s="86">
        <f>H13</f>
        <v>269.3</v>
      </c>
    </row>
    <row r="13" spans="1:8" ht="11.25">
      <c r="A13" s="34" t="s">
        <v>106</v>
      </c>
      <c r="B13" s="29" t="s">
        <v>268</v>
      </c>
      <c r="C13" s="29" t="s">
        <v>269</v>
      </c>
      <c r="D13" s="29" t="s">
        <v>107</v>
      </c>
      <c r="E13" s="29"/>
      <c r="F13" s="29"/>
      <c r="G13" s="41"/>
      <c r="H13" s="90">
        <f>H14</f>
        <v>269.3</v>
      </c>
    </row>
    <row r="14" spans="1:8" ht="11.25">
      <c r="A14" s="60" t="s">
        <v>112</v>
      </c>
      <c r="B14" s="61" t="s">
        <v>268</v>
      </c>
      <c r="C14" s="61" t="s">
        <v>269</v>
      </c>
      <c r="D14" s="61" t="s">
        <v>107</v>
      </c>
      <c r="E14" s="61" t="s">
        <v>109</v>
      </c>
      <c r="F14" s="61"/>
      <c r="G14" s="62"/>
      <c r="H14" s="92">
        <f>H15+H17</f>
        <v>269.3</v>
      </c>
    </row>
    <row r="15" spans="1:8" ht="22.5">
      <c r="A15" s="59" t="s">
        <v>110</v>
      </c>
      <c r="B15" s="43" t="s">
        <v>268</v>
      </c>
      <c r="C15" s="43" t="s">
        <v>269</v>
      </c>
      <c r="D15" s="43" t="s">
        <v>107</v>
      </c>
      <c r="E15" s="43" t="s">
        <v>109</v>
      </c>
      <c r="F15" s="43" t="s">
        <v>111</v>
      </c>
      <c r="G15" s="43"/>
      <c r="H15" s="94">
        <f>H16</f>
        <v>259.2</v>
      </c>
    </row>
    <row r="16" spans="1:8" ht="35.25" customHeight="1">
      <c r="A16" s="49" t="s">
        <v>116</v>
      </c>
      <c r="B16" s="47" t="s">
        <v>268</v>
      </c>
      <c r="C16" s="47" t="s">
        <v>269</v>
      </c>
      <c r="D16" s="47" t="s">
        <v>107</v>
      </c>
      <c r="E16" s="47" t="s">
        <v>109</v>
      </c>
      <c r="F16" s="47" t="s">
        <v>111</v>
      </c>
      <c r="G16" s="47">
        <v>100</v>
      </c>
      <c r="H16" s="87">
        <v>259.2</v>
      </c>
    </row>
    <row r="17" spans="1:8" ht="11.25">
      <c r="A17" s="64" t="s">
        <v>114</v>
      </c>
      <c r="B17" s="43" t="s">
        <v>268</v>
      </c>
      <c r="C17" s="43" t="s">
        <v>269</v>
      </c>
      <c r="D17" s="43" t="s">
        <v>107</v>
      </c>
      <c r="E17" s="43" t="s">
        <v>109</v>
      </c>
      <c r="F17" s="43" t="s">
        <v>113</v>
      </c>
      <c r="G17" s="43"/>
      <c r="H17" s="94">
        <f>H18</f>
        <v>10.1</v>
      </c>
    </row>
    <row r="18" spans="1:8" ht="11.25">
      <c r="A18" s="39" t="s">
        <v>140</v>
      </c>
      <c r="B18" s="174"/>
      <c r="C18" s="174"/>
      <c r="D18" s="174"/>
      <c r="E18" s="174"/>
      <c r="F18" s="174"/>
      <c r="G18" s="42" t="s">
        <v>115</v>
      </c>
      <c r="H18" s="152">
        <v>10.1</v>
      </c>
    </row>
    <row r="19" spans="1:8" ht="32.25">
      <c r="A19" s="65" t="s">
        <v>271</v>
      </c>
      <c r="B19" s="76" t="s">
        <v>268</v>
      </c>
      <c r="C19" s="76" t="s">
        <v>272</v>
      </c>
      <c r="D19" s="76"/>
      <c r="E19" s="76"/>
      <c r="F19" s="76"/>
      <c r="G19" s="46"/>
      <c r="H19" s="86">
        <f>H20+H30</f>
        <v>5221.300000000001</v>
      </c>
    </row>
    <row r="20" spans="1:8" ht="11.25">
      <c r="A20" s="66" t="s">
        <v>117</v>
      </c>
      <c r="B20" s="77" t="s">
        <v>268</v>
      </c>
      <c r="C20" s="77" t="s">
        <v>272</v>
      </c>
      <c r="D20" s="77" t="s">
        <v>118</v>
      </c>
      <c r="E20" s="77"/>
      <c r="F20" s="77"/>
      <c r="G20" s="41"/>
      <c r="H20" s="82">
        <f>H21+H24</f>
        <v>5194.700000000001</v>
      </c>
    </row>
    <row r="21" spans="1:8" ht="15" customHeight="1">
      <c r="A21" s="72" t="s">
        <v>119</v>
      </c>
      <c r="B21" s="78" t="s">
        <v>268</v>
      </c>
      <c r="C21" s="78" t="s">
        <v>272</v>
      </c>
      <c r="D21" s="78" t="s">
        <v>118</v>
      </c>
      <c r="E21" s="78" t="s">
        <v>109</v>
      </c>
      <c r="F21" s="78"/>
      <c r="G21" s="62"/>
      <c r="H21" s="97">
        <f>H22</f>
        <v>657</v>
      </c>
    </row>
    <row r="22" spans="1:8" ht="21.75">
      <c r="A22" s="31" t="s">
        <v>110</v>
      </c>
      <c r="B22" s="75" t="s">
        <v>268</v>
      </c>
      <c r="C22" s="75" t="s">
        <v>272</v>
      </c>
      <c r="D22" s="75">
        <v>92</v>
      </c>
      <c r="E22" s="75" t="s">
        <v>109</v>
      </c>
      <c r="F22" s="75" t="s">
        <v>111</v>
      </c>
      <c r="G22" s="43"/>
      <c r="H22" s="132">
        <f>H23</f>
        <v>657</v>
      </c>
    </row>
    <row r="23" spans="1:8" ht="33.75">
      <c r="A23" s="49" t="s">
        <v>116</v>
      </c>
      <c r="B23" s="79" t="s">
        <v>268</v>
      </c>
      <c r="C23" s="79" t="s">
        <v>272</v>
      </c>
      <c r="D23" s="79" t="s">
        <v>118</v>
      </c>
      <c r="E23" s="79" t="s">
        <v>109</v>
      </c>
      <c r="F23" s="79" t="s">
        <v>141</v>
      </c>
      <c r="G23" s="47" t="s">
        <v>138</v>
      </c>
      <c r="H23" s="152">
        <v>657</v>
      </c>
    </row>
    <row r="24" spans="1:8" ht="11.25">
      <c r="A24" s="72" t="s">
        <v>120</v>
      </c>
      <c r="B24" s="61" t="s">
        <v>268</v>
      </c>
      <c r="C24" s="61" t="s">
        <v>272</v>
      </c>
      <c r="D24" s="61" t="s">
        <v>118</v>
      </c>
      <c r="E24" s="61" t="s">
        <v>121</v>
      </c>
      <c r="F24" s="61"/>
      <c r="G24" s="62"/>
      <c r="H24" s="97">
        <f>H25+H27</f>
        <v>4537.700000000001</v>
      </c>
    </row>
    <row r="25" spans="1:8" ht="21.75">
      <c r="A25" s="31" t="s">
        <v>110</v>
      </c>
      <c r="B25" s="32" t="s">
        <v>268</v>
      </c>
      <c r="C25" s="32" t="s">
        <v>272</v>
      </c>
      <c r="D25" s="32" t="s">
        <v>118</v>
      </c>
      <c r="E25" s="32" t="s">
        <v>121</v>
      </c>
      <c r="F25" s="32" t="s">
        <v>111</v>
      </c>
      <c r="G25" s="43"/>
      <c r="H25" s="94">
        <f>H26</f>
        <v>3041.3</v>
      </c>
    </row>
    <row r="26" spans="1:8" ht="33.75">
      <c r="A26" s="49" t="s">
        <v>116</v>
      </c>
      <c r="B26" s="47" t="s">
        <v>268</v>
      </c>
      <c r="C26" s="47" t="s">
        <v>272</v>
      </c>
      <c r="D26" s="47" t="s">
        <v>118</v>
      </c>
      <c r="E26" s="47" t="s">
        <v>121</v>
      </c>
      <c r="F26" s="47" t="s">
        <v>111</v>
      </c>
      <c r="G26" s="47" t="s">
        <v>138</v>
      </c>
      <c r="H26" s="152">
        <v>3041.3</v>
      </c>
    </row>
    <row r="27" spans="1:8" ht="11.25">
      <c r="A27" s="44" t="s">
        <v>114</v>
      </c>
      <c r="B27" s="32" t="s">
        <v>268</v>
      </c>
      <c r="C27" s="32" t="s">
        <v>272</v>
      </c>
      <c r="D27" s="32" t="s">
        <v>118</v>
      </c>
      <c r="E27" s="32" t="s">
        <v>121</v>
      </c>
      <c r="F27" s="32" t="s">
        <v>113</v>
      </c>
      <c r="G27" s="43"/>
      <c r="H27" s="132">
        <f>H28+H29</f>
        <v>1496.4</v>
      </c>
    </row>
    <row r="28" spans="1:8" ht="11.25">
      <c r="A28" s="39" t="s">
        <v>140</v>
      </c>
      <c r="B28" s="47" t="s">
        <v>268</v>
      </c>
      <c r="C28" s="47" t="s">
        <v>272</v>
      </c>
      <c r="D28" s="47" t="s">
        <v>118</v>
      </c>
      <c r="E28" s="47" t="s">
        <v>121</v>
      </c>
      <c r="F28" s="47" t="s">
        <v>113</v>
      </c>
      <c r="G28" s="47" t="s">
        <v>115</v>
      </c>
      <c r="H28" s="152">
        <v>1424.5</v>
      </c>
    </row>
    <row r="29" spans="1:8" ht="11.25">
      <c r="A29" s="48" t="s">
        <v>142</v>
      </c>
      <c r="B29" s="47" t="s">
        <v>268</v>
      </c>
      <c r="C29" s="47" t="s">
        <v>272</v>
      </c>
      <c r="D29" s="47" t="s">
        <v>118</v>
      </c>
      <c r="E29" s="47" t="s">
        <v>121</v>
      </c>
      <c r="F29" s="47" t="s">
        <v>113</v>
      </c>
      <c r="G29" s="47" t="s">
        <v>139</v>
      </c>
      <c r="H29" s="152">
        <v>71.9</v>
      </c>
    </row>
    <row r="30" spans="1:8" ht="13.5" customHeight="1">
      <c r="A30" s="68" t="s">
        <v>122</v>
      </c>
      <c r="B30" s="29" t="s">
        <v>268</v>
      </c>
      <c r="C30" s="29" t="s">
        <v>272</v>
      </c>
      <c r="D30" s="29" t="s">
        <v>123</v>
      </c>
      <c r="E30" s="29"/>
      <c r="F30" s="29"/>
      <c r="G30" s="41"/>
      <c r="H30" s="82">
        <f>H31</f>
        <v>26.6</v>
      </c>
    </row>
    <row r="31" spans="1:8" ht="36" customHeight="1">
      <c r="A31" s="74" t="s">
        <v>124</v>
      </c>
      <c r="B31" s="61" t="s">
        <v>268</v>
      </c>
      <c r="C31" s="61" t="s">
        <v>272</v>
      </c>
      <c r="D31" s="61">
        <v>97</v>
      </c>
      <c r="E31" s="61">
        <v>2</v>
      </c>
      <c r="F31" s="61"/>
      <c r="G31" s="63"/>
      <c r="H31" s="97">
        <f>H32+H34+H36+H38</f>
        <v>26.6</v>
      </c>
    </row>
    <row r="32" spans="1:8" s="71" customFormat="1" ht="24.75" customHeight="1">
      <c r="A32" s="31" t="s">
        <v>126</v>
      </c>
      <c r="B32" s="32" t="s">
        <v>268</v>
      </c>
      <c r="C32" s="32" t="s">
        <v>272</v>
      </c>
      <c r="D32" s="32" t="s">
        <v>123</v>
      </c>
      <c r="E32" s="32" t="s">
        <v>121</v>
      </c>
      <c r="F32" s="32">
        <v>8507</v>
      </c>
      <c r="G32" s="57"/>
      <c r="H32" s="132">
        <f>H33</f>
        <v>0.9</v>
      </c>
    </row>
    <row r="33" spans="1:8" ht="11.25">
      <c r="A33" s="80" t="s">
        <v>143</v>
      </c>
      <c r="B33" s="47" t="s">
        <v>268</v>
      </c>
      <c r="C33" s="47" t="s">
        <v>272</v>
      </c>
      <c r="D33" s="47" t="s">
        <v>123</v>
      </c>
      <c r="E33" s="47" t="s">
        <v>121</v>
      </c>
      <c r="F33" s="47" t="s">
        <v>127</v>
      </c>
      <c r="G33" s="58">
        <v>500</v>
      </c>
      <c r="H33" s="152">
        <v>0.9</v>
      </c>
    </row>
    <row r="34" spans="1:8" s="71" customFormat="1" ht="21.75">
      <c r="A34" s="31" t="s">
        <v>128</v>
      </c>
      <c r="B34" s="32" t="s">
        <v>268</v>
      </c>
      <c r="C34" s="32" t="s">
        <v>272</v>
      </c>
      <c r="D34" s="32" t="s">
        <v>123</v>
      </c>
      <c r="E34" s="32" t="s">
        <v>121</v>
      </c>
      <c r="F34" s="32">
        <v>8510</v>
      </c>
      <c r="G34" s="57"/>
      <c r="H34" s="132">
        <f>H35</f>
        <v>14.8</v>
      </c>
    </row>
    <row r="35" spans="1:8" ht="11.25">
      <c r="A35" s="80" t="s">
        <v>143</v>
      </c>
      <c r="B35" s="47" t="s">
        <v>268</v>
      </c>
      <c r="C35" s="47" t="s">
        <v>272</v>
      </c>
      <c r="D35" s="47" t="s">
        <v>123</v>
      </c>
      <c r="E35" s="47" t="s">
        <v>121</v>
      </c>
      <c r="F35" s="47" t="s">
        <v>129</v>
      </c>
      <c r="G35" s="58">
        <v>500</v>
      </c>
      <c r="H35" s="152">
        <v>14.8</v>
      </c>
    </row>
    <row r="36" spans="1:8" s="71" customFormat="1" ht="21.75">
      <c r="A36" s="31" t="s">
        <v>130</v>
      </c>
      <c r="B36" s="32" t="s">
        <v>268</v>
      </c>
      <c r="C36" s="32" t="s">
        <v>272</v>
      </c>
      <c r="D36" s="32" t="s">
        <v>123</v>
      </c>
      <c r="E36" s="32" t="s">
        <v>121</v>
      </c>
      <c r="F36" s="32">
        <v>8511</v>
      </c>
      <c r="G36" s="57"/>
      <c r="H36" s="132">
        <f>H37</f>
        <v>7.9</v>
      </c>
    </row>
    <row r="37" spans="1:8" ht="11.25">
      <c r="A37" s="80" t="s">
        <v>143</v>
      </c>
      <c r="B37" s="47" t="s">
        <v>268</v>
      </c>
      <c r="C37" s="47" t="s">
        <v>272</v>
      </c>
      <c r="D37" s="47" t="s">
        <v>123</v>
      </c>
      <c r="E37" s="47" t="s">
        <v>121</v>
      </c>
      <c r="F37" s="47" t="s">
        <v>131</v>
      </c>
      <c r="G37" s="58">
        <v>500</v>
      </c>
      <c r="H37" s="152">
        <v>7.9</v>
      </c>
    </row>
    <row r="38" spans="1:8" s="71" customFormat="1" ht="11.25">
      <c r="A38" s="31" t="s">
        <v>132</v>
      </c>
      <c r="B38" s="32" t="s">
        <v>268</v>
      </c>
      <c r="C38" s="32" t="s">
        <v>272</v>
      </c>
      <c r="D38" s="32" t="s">
        <v>123</v>
      </c>
      <c r="E38" s="32" t="s">
        <v>121</v>
      </c>
      <c r="F38" s="32" t="s">
        <v>133</v>
      </c>
      <c r="G38" s="57"/>
      <c r="H38" s="132">
        <f>H39</f>
        <v>3</v>
      </c>
    </row>
    <row r="39" spans="1:8" ht="11.25">
      <c r="A39" s="80" t="s">
        <v>143</v>
      </c>
      <c r="B39" s="47" t="s">
        <v>268</v>
      </c>
      <c r="C39" s="47" t="s">
        <v>272</v>
      </c>
      <c r="D39" s="47" t="s">
        <v>123</v>
      </c>
      <c r="E39" s="47" t="s">
        <v>121</v>
      </c>
      <c r="F39" s="47" t="s">
        <v>133</v>
      </c>
      <c r="G39" s="58">
        <v>500</v>
      </c>
      <c r="H39" s="152">
        <v>3</v>
      </c>
    </row>
    <row r="40" spans="1:8" ht="21">
      <c r="A40" s="83" t="s">
        <v>86</v>
      </c>
      <c r="B40" s="27" t="s">
        <v>268</v>
      </c>
      <c r="C40" s="27" t="s">
        <v>87</v>
      </c>
      <c r="D40" s="27"/>
      <c r="E40" s="27"/>
      <c r="F40" s="27"/>
      <c r="G40" s="54"/>
      <c r="H40" s="86">
        <f>H41</f>
        <v>136.7</v>
      </c>
    </row>
    <row r="41" spans="1:8" ht="17.25" customHeight="1">
      <c r="A41" s="68" t="s">
        <v>122</v>
      </c>
      <c r="B41" s="29" t="s">
        <v>268</v>
      </c>
      <c r="C41" s="29" t="s">
        <v>87</v>
      </c>
      <c r="D41" s="29" t="s">
        <v>123</v>
      </c>
      <c r="E41" s="29"/>
      <c r="F41" s="29"/>
      <c r="G41" s="41"/>
      <c r="H41" s="90">
        <f>H42</f>
        <v>136.7</v>
      </c>
    </row>
    <row r="42" spans="1:8" ht="32.25">
      <c r="A42" s="74" t="s">
        <v>124</v>
      </c>
      <c r="B42" s="61" t="s">
        <v>268</v>
      </c>
      <c r="C42" s="61" t="s">
        <v>87</v>
      </c>
      <c r="D42" s="61">
        <v>97</v>
      </c>
      <c r="E42" s="61">
        <v>2</v>
      </c>
      <c r="F42" s="61"/>
      <c r="G42" s="63"/>
      <c r="H42" s="92">
        <f>H43+H45</f>
        <v>136.7</v>
      </c>
    </row>
    <row r="43" spans="1:8" ht="11.25">
      <c r="A43" s="31" t="s">
        <v>144</v>
      </c>
      <c r="B43" s="32" t="s">
        <v>268</v>
      </c>
      <c r="C43" s="32" t="s">
        <v>87</v>
      </c>
      <c r="D43" s="32" t="s">
        <v>123</v>
      </c>
      <c r="E43" s="32" t="s">
        <v>121</v>
      </c>
      <c r="F43" s="32">
        <v>8503</v>
      </c>
      <c r="G43" s="57"/>
      <c r="H43" s="94">
        <f>H44</f>
        <v>92.6</v>
      </c>
    </row>
    <row r="44" spans="1:8" ht="11.25">
      <c r="A44" s="80" t="s">
        <v>143</v>
      </c>
      <c r="B44" s="47" t="s">
        <v>268</v>
      </c>
      <c r="C44" s="47" t="s">
        <v>87</v>
      </c>
      <c r="D44" s="47" t="s">
        <v>123</v>
      </c>
      <c r="E44" s="47" t="s">
        <v>121</v>
      </c>
      <c r="F44" s="47" t="s">
        <v>145</v>
      </c>
      <c r="G44" s="58">
        <v>500</v>
      </c>
      <c r="H44" s="152">
        <v>92.6</v>
      </c>
    </row>
    <row r="45" spans="1:8" ht="21.75">
      <c r="A45" s="31" t="s">
        <v>146</v>
      </c>
      <c r="B45" s="32" t="s">
        <v>268</v>
      </c>
      <c r="C45" s="32" t="s">
        <v>87</v>
      </c>
      <c r="D45" s="32" t="s">
        <v>123</v>
      </c>
      <c r="E45" s="32" t="s">
        <v>121</v>
      </c>
      <c r="F45" s="32">
        <v>8504</v>
      </c>
      <c r="G45" s="57"/>
      <c r="H45" s="94">
        <f>H46</f>
        <v>44.1</v>
      </c>
    </row>
    <row r="46" spans="1:8" ht="11.25">
      <c r="A46" s="80" t="s">
        <v>143</v>
      </c>
      <c r="B46" s="47" t="s">
        <v>268</v>
      </c>
      <c r="C46" s="47" t="s">
        <v>87</v>
      </c>
      <c r="D46" s="47" t="s">
        <v>123</v>
      </c>
      <c r="E46" s="47" t="s">
        <v>121</v>
      </c>
      <c r="F46" s="47" t="s">
        <v>147</v>
      </c>
      <c r="G46" s="58">
        <v>500</v>
      </c>
      <c r="H46" s="152">
        <v>44.1</v>
      </c>
    </row>
    <row r="47" spans="1:8" ht="11.25">
      <c r="A47" s="65" t="s">
        <v>148</v>
      </c>
      <c r="B47" s="27" t="s">
        <v>268</v>
      </c>
      <c r="C47" s="27" t="s">
        <v>275</v>
      </c>
      <c r="D47" s="27"/>
      <c r="E47" s="27"/>
      <c r="F47" s="27"/>
      <c r="G47" s="98"/>
      <c r="H47" s="86">
        <f>H48</f>
        <v>342.2</v>
      </c>
    </row>
    <row r="48" spans="1:8" ht="11.25">
      <c r="A48" s="68" t="s">
        <v>149</v>
      </c>
      <c r="B48" s="29" t="s">
        <v>268</v>
      </c>
      <c r="C48" s="29" t="s">
        <v>275</v>
      </c>
      <c r="D48" s="29" t="s">
        <v>150</v>
      </c>
      <c r="E48" s="29"/>
      <c r="F48" s="29"/>
      <c r="G48" s="89"/>
      <c r="H48" s="82">
        <f>H49</f>
        <v>342.2</v>
      </c>
    </row>
    <row r="49" spans="1:8" s="71" customFormat="1" ht="33" customHeight="1">
      <c r="A49" s="95" t="s">
        <v>151</v>
      </c>
      <c r="B49" s="61" t="s">
        <v>268</v>
      </c>
      <c r="C49" s="61" t="s">
        <v>275</v>
      </c>
      <c r="D49" s="61" t="s">
        <v>150</v>
      </c>
      <c r="E49" s="61" t="s">
        <v>109</v>
      </c>
      <c r="F49" s="61"/>
      <c r="G49" s="91"/>
      <c r="H49" s="97">
        <f>H50</f>
        <v>342.2</v>
      </c>
    </row>
    <row r="50" spans="1:8" ht="22.5">
      <c r="A50" s="81" t="s">
        <v>152</v>
      </c>
      <c r="B50" s="43" t="s">
        <v>268</v>
      </c>
      <c r="C50" s="43" t="s">
        <v>275</v>
      </c>
      <c r="D50" s="43" t="s">
        <v>150</v>
      </c>
      <c r="E50" s="43" t="s">
        <v>109</v>
      </c>
      <c r="F50" s="43" t="s">
        <v>153</v>
      </c>
      <c r="G50" s="93"/>
      <c r="H50" s="94">
        <f>H51</f>
        <v>342.2</v>
      </c>
    </row>
    <row r="51" spans="1:8" ht="11.25">
      <c r="A51" s="100" t="s">
        <v>154</v>
      </c>
      <c r="B51" s="47" t="s">
        <v>268</v>
      </c>
      <c r="C51" s="47" t="s">
        <v>275</v>
      </c>
      <c r="D51" s="47" t="s">
        <v>150</v>
      </c>
      <c r="E51" s="47" t="s">
        <v>109</v>
      </c>
      <c r="F51" s="47" t="s">
        <v>153</v>
      </c>
      <c r="G51" s="79" t="s">
        <v>115</v>
      </c>
      <c r="H51" s="87">
        <v>342.2</v>
      </c>
    </row>
    <row r="52" spans="1:8" ht="11.25">
      <c r="A52" s="65" t="s">
        <v>264</v>
      </c>
      <c r="B52" s="27" t="s">
        <v>268</v>
      </c>
      <c r="C52" s="27" t="s">
        <v>91</v>
      </c>
      <c r="D52" s="27"/>
      <c r="E52" s="27"/>
      <c r="F52" s="27"/>
      <c r="G52" s="98"/>
      <c r="H52" s="86">
        <f>H54</f>
        <v>50</v>
      </c>
    </row>
    <row r="53" spans="1:8" ht="11.25" customHeight="1">
      <c r="A53" s="239" t="s">
        <v>319</v>
      </c>
      <c r="B53" s="27" t="s">
        <v>268</v>
      </c>
      <c r="C53" s="27" t="s">
        <v>91</v>
      </c>
      <c r="D53" s="27" t="s">
        <v>317</v>
      </c>
      <c r="E53" s="27"/>
      <c r="F53" s="27"/>
      <c r="G53" s="98"/>
      <c r="H53" s="86">
        <f>H54</f>
        <v>50</v>
      </c>
    </row>
    <row r="54" spans="1:8" ht="21.75">
      <c r="A54" s="68" t="s">
        <v>320</v>
      </c>
      <c r="B54" s="29" t="s">
        <v>268</v>
      </c>
      <c r="C54" s="29">
        <v>11</v>
      </c>
      <c r="D54" s="29" t="s">
        <v>317</v>
      </c>
      <c r="E54" s="29" t="s">
        <v>109</v>
      </c>
      <c r="F54" s="29" t="s">
        <v>318</v>
      </c>
      <c r="G54" s="41"/>
      <c r="H54" s="82">
        <f>H55</f>
        <v>50</v>
      </c>
    </row>
    <row r="55" spans="1:8" ht="14.25" customHeight="1">
      <c r="A55" s="48" t="s">
        <v>142</v>
      </c>
      <c r="B55" s="174"/>
      <c r="C55" s="174"/>
      <c r="D55" s="174"/>
      <c r="E55" s="174"/>
      <c r="F55" s="174"/>
      <c r="G55" s="42" t="s">
        <v>139</v>
      </c>
      <c r="H55" s="152">
        <v>50</v>
      </c>
    </row>
    <row r="56" spans="1:8" ht="11.25">
      <c r="A56" s="65" t="s">
        <v>278</v>
      </c>
      <c r="B56" s="27" t="s">
        <v>268</v>
      </c>
      <c r="C56" s="27" t="s">
        <v>155</v>
      </c>
      <c r="D56" s="27"/>
      <c r="E56" s="27"/>
      <c r="F56" s="27"/>
      <c r="G56" s="54"/>
      <c r="H56" s="86">
        <f>H57+H61+H66+H74+H78+H90</f>
        <v>2748.9</v>
      </c>
    </row>
    <row r="57" spans="1:8" ht="15" customHeight="1">
      <c r="A57" s="68" t="s">
        <v>122</v>
      </c>
      <c r="B57" s="29" t="s">
        <v>268</v>
      </c>
      <c r="C57" s="29" t="s">
        <v>155</v>
      </c>
      <c r="D57" s="29" t="s">
        <v>123</v>
      </c>
      <c r="E57" s="29"/>
      <c r="F57" s="29"/>
      <c r="G57" s="41"/>
      <c r="H57" s="82">
        <f>H58</f>
        <v>36</v>
      </c>
    </row>
    <row r="58" spans="1:8" ht="21.75">
      <c r="A58" s="99" t="s">
        <v>134</v>
      </c>
      <c r="B58" s="61" t="s">
        <v>268</v>
      </c>
      <c r="C58" s="61" t="s">
        <v>155</v>
      </c>
      <c r="D58" s="61" t="s">
        <v>123</v>
      </c>
      <c r="E58" s="61" t="s">
        <v>135</v>
      </c>
      <c r="F58" s="61"/>
      <c r="G58" s="62"/>
      <c r="H58" s="97">
        <f>H59</f>
        <v>36</v>
      </c>
    </row>
    <row r="59" spans="1:8" ht="32.25">
      <c r="A59" s="31" t="s">
        <v>136</v>
      </c>
      <c r="B59" s="32" t="s">
        <v>268</v>
      </c>
      <c r="C59" s="32" t="s">
        <v>155</v>
      </c>
      <c r="D59" s="32" t="s">
        <v>123</v>
      </c>
      <c r="E59" s="32" t="s">
        <v>135</v>
      </c>
      <c r="F59" s="32" t="s">
        <v>137</v>
      </c>
      <c r="G59" s="43"/>
      <c r="H59" s="132">
        <f>H60</f>
        <v>36</v>
      </c>
    </row>
    <row r="60" spans="1:8" ht="48" customHeight="1">
      <c r="A60" s="257" t="s">
        <v>189</v>
      </c>
      <c r="B60" s="47" t="s">
        <v>268</v>
      </c>
      <c r="C60" s="47" t="s">
        <v>155</v>
      </c>
      <c r="D60" s="47" t="s">
        <v>123</v>
      </c>
      <c r="E60" s="47" t="s">
        <v>135</v>
      </c>
      <c r="F60" s="47" t="s">
        <v>137</v>
      </c>
      <c r="G60" s="47" t="s">
        <v>164</v>
      </c>
      <c r="H60" s="152">
        <v>36</v>
      </c>
    </row>
    <row r="61" spans="1:8" ht="21.75">
      <c r="A61" s="66" t="s">
        <v>165</v>
      </c>
      <c r="B61" s="29" t="s">
        <v>268</v>
      </c>
      <c r="C61" s="29" t="s">
        <v>155</v>
      </c>
      <c r="D61" s="29" t="s">
        <v>270</v>
      </c>
      <c r="E61" s="29"/>
      <c r="F61" s="29"/>
      <c r="G61" s="41"/>
      <c r="H61" s="82">
        <f>H62</f>
        <v>1483.3999999999999</v>
      </c>
    </row>
    <row r="62" spans="1:8" ht="42.75">
      <c r="A62" s="72" t="s">
        <v>28</v>
      </c>
      <c r="B62" s="61" t="s">
        <v>268</v>
      </c>
      <c r="C62" s="61" t="s">
        <v>155</v>
      </c>
      <c r="D62" s="61" t="s">
        <v>270</v>
      </c>
      <c r="E62" s="61" t="s">
        <v>109</v>
      </c>
      <c r="F62" s="61"/>
      <c r="G62" s="62"/>
      <c r="H62" s="97">
        <f>H63</f>
        <v>1483.3999999999999</v>
      </c>
    </row>
    <row r="63" spans="1:8" ht="57" customHeight="1">
      <c r="A63" s="64" t="s">
        <v>29</v>
      </c>
      <c r="B63" s="32" t="s">
        <v>268</v>
      </c>
      <c r="C63" s="32" t="s">
        <v>155</v>
      </c>
      <c r="D63" s="32" t="s">
        <v>270</v>
      </c>
      <c r="E63" s="32" t="s">
        <v>109</v>
      </c>
      <c r="F63" s="32" t="s">
        <v>157</v>
      </c>
      <c r="G63" s="43"/>
      <c r="H63" s="132">
        <f>H64+H65</f>
        <v>1483.3999999999999</v>
      </c>
    </row>
    <row r="64" spans="1:8" ht="33.75">
      <c r="A64" s="49" t="s">
        <v>116</v>
      </c>
      <c r="B64" s="47" t="s">
        <v>268</v>
      </c>
      <c r="C64" s="47" t="s">
        <v>155</v>
      </c>
      <c r="D64" s="47" t="s">
        <v>270</v>
      </c>
      <c r="E64" s="47" t="s">
        <v>109</v>
      </c>
      <c r="F64" s="47" t="s">
        <v>157</v>
      </c>
      <c r="G64" s="47" t="s">
        <v>138</v>
      </c>
      <c r="H64" s="152">
        <v>1279.6</v>
      </c>
    </row>
    <row r="65" spans="1:8" ht="11.25">
      <c r="A65" s="100" t="s">
        <v>154</v>
      </c>
      <c r="B65" s="47" t="s">
        <v>268</v>
      </c>
      <c r="C65" s="47" t="s">
        <v>155</v>
      </c>
      <c r="D65" s="47" t="s">
        <v>270</v>
      </c>
      <c r="E65" s="47" t="s">
        <v>109</v>
      </c>
      <c r="F65" s="47" t="s">
        <v>157</v>
      </c>
      <c r="G65" s="47" t="s">
        <v>115</v>
      </c>
      <c r="H65" s="152">
        <v>203.8</v>
      </c>
    </row>
    <row r="66" spans="1:8" ht="11.25">
      <c r="A66" s="66" t="s">
        <v>117</v>
      </c>
      <c r="B66" s="29" t="s">
        <v>268</v>
      </c>
      <c r="C66" s="29" t="s">
        <v>155</v>
      </c>
      <c r="D66" s="29" t="s">
        <v>118</v>
      </c>
      <c r="E66" s="29"/>
      <c r="F66" s="29"/>
      <c r="G66" s="41"/>
      <c r="H66" s="82">
        <f>H67+H72</f>
        <v>335.4</v>
      </c>
    </row>
    <row r="67" spans="1:8" ht="11.25">
      <c r="A67" s="72" t="s">
        <v>120</v>
      </c>
      <c r="B67" s="61" t="s">
        <v>268</v>
      </c>
      <c r="C67" s="61" t="s">
        <v>155</v>
      </c>
      <c r="D67" s="61" t="s">
        <v>118</v>
      </c>
      <c r="E67" s="61" t="s">
        <v>121</v>
      </c>
      <c r="F67" s="61"/>
      <c r="G67" s="62"/>
      <c r="H67" s="97">
        <f>H68+H70</f>
        <v>311.2</v>
      </c>
    </row>
    <row r="68" spans="1:8" ht="21.75">
      <c r="A68" s="44" t="s">
        <v>167</v>
      </c>
      <c r="B68" s="32" t="s">
        <v>268</v>
      </c>
      <c r="C68" s="32" t="s">
        <v>155</v>
      </c>
      <c r="D68" s="32" t="s">
        <v>118</v>
      </c>
      <c r="E68" s="32" t="s">
        <v>121</v>
      </c>
      <c r="F68" s="32" t="s">
        <v>158</v>
      </c>
      <c r="G68" s="43"/>
      <c r="H68" s="132">
        <f>H69</f>
        <v>294.2</v>
      </c>
    </row>
    <row r="69" spans="1:8" s="101" customFormat="1" ht="11.25">
      <c r="A69" s="100" t="s">
        <v>154</v>
      </c>
      <c r="B69" s="47" t="s">
        <v>268</v>
      </c>
      <c r="C69" s="47" t="s">
        <v>155</v>
      </c>
      <c r="D69" s="47" t="s">
        <v>118</v>
      </c>
      <c r="E69" s="47" t="s">
        <v>121</v>
      </c>
      <c r="F69" s="47" t="s">
        <v>158</v>
      </c>
      <c r="G69" s="58">
        <v>200</v>
      </c>
      <c r="H69" s="152">
        <v>294.2</v>
      </c>
    </row>
    <row r="70" spans="1:8" s="101" customFormat="1" ht="21">
      <c r="A70" s="251" t="s">
        <v>321</v>
      </c>
      <c r="B70" s="32" t="s">
        <v>268</v>
      </c>
      <c r="C70" s="32" t="s">
        <v>155</v>
      </c>
      <c r="D70" s="32" t="s">
        <v>118</v>
      </c>
      <c r="E70" s="32" t="s">
        <v>121</v>
      </c>
      <c r="F70" s="32" t="s">
        <v>322</v>
      </c>
      <c r="G70" s="253"/>
      <c r="H70" s="246">
        <f>H71</f>
        <v>17</v>
      </c>
    </row>
    <row r="71" spans="1:8" s="101" customFormat="1" ht="11.25">
      <c r="A71" s="100" t="s">
        <v>154</v>
      </c>
      <c r="B71" s="47" t="s">
        <v>268</v>
      </c>
      <c r="C71" s="47" t="s">
        <v>155</v>
      </c>
      <c r="D71" s="47" t="s">
        <v>118</v>
      </c>
      <c r="E71" s="47" t="s">
        <v>121</v>
      </c>
      <c r="F71" s="47" t="s">
        <v>322</v>
      </c>
      <c r="G71" s="58">
        <v>200</v>
      </c>
      <c r="H71" s="152">
        <v>17</v>
      </c>
    </row>
    <row r="72" spans="1:8" s="101" customFormat="1" ht="42">
      <c r="A72" s="251" t="s">
        <v>329</v>
      </c>
      <c r="B72" s="252" t="s">
        <v>268</v>
      </c>
      <c r="C72" s="252" t="s">
        <v>155</v>
      </c>
      <c r="D72" s="252" t="s">
        <v>118</v>
      </c>
      <c r="E72" s="252" t="s">
        <v>135</v>
      </c>
      <c r="F72" s="252" t="s">
        <v>330</v>
      </c>
      <c r="G72" s="253"/>
      <c r="H72" s="246">
        <f>H73</f>
        <v>24.2</v>
      </c>
    </row>
    <row r="73" spans="1:8" s="101" customFormat="1" ht="11.25">
      <c r="A73" s="254" t="s">
        <v>331</v>
      </c>
      <c r="B73" s="240" t="s">
        <v>268</v>
      </c>
      <c r="C73" s="240" t="s">
        <v>155</v>
      </c>
      <c r="D73" s="240" t="s">
        <v>118</v>
      </c>
      <c r="E73" s="240" t="s">
        <v>135</v>
      </c>
      <c r="F73" s="240" t="s">
        <v>330</v>
      </c>
      <c r="G73" s="255">
        <v>800</v>
      </c>
      <c r="H73" s="256">
        <v>24.2</v>
      </c>
    </row>
    <row r="74" spans="1:8" ht="11.25">
      <c r="A74" s="28" t="s">
        <v>106</v>
      </c>
      <c r="B74" s="29" t="s">
        <v>268</v>
      </c>
      <c r="C74" s="29" t="s">
        <v>155</v>
      </c>
      <c r="D74" s="29" t="s">
        <v>107</v>
      </c>
      <c r="E74" s="29"/>
      <c r="F74" s="29"/>
      <c r="G74" s="41"/>
      <c r="H74" s="82">
        <f>H75</f>
        <v>100</v>
      </c>
    </row>
    <row r="75" spans="1:8" ht="11.25">
      <c r="A75" s="102" t="s">
        <v>108</v>
      </c>
      <c r="B75" s="61" t="s">
        <v>268</v>
      </c>
      <c r="C75" s="61" t="s">
        <v>155</v>
      </c>
      <c r="D75" s="61" t="s">
        <v>107</v>
      </c>
      <c r="E75" s="61" t="s">
        <v>109</v>
      </c>
      <c r="F75" s="61"/>
      <c r="G75" s="62"/>
      <c r="H75" s="97">
        <f>H76</f>
        <v>100</v>
      </c>
    </row>
    <row r="76" spans="1:8" ht="34.5" customHeight="1">
      <c r="A76" s="44" t="s">
        <v>166</v>
      </c>
      <c r="B76" s="32" t="s">
        <v>268</v>
      </c>
      <c r="C76" s="32" t="s">
        <v>155</v>
      </c>
      <c r="D76" s="32" t="s">
        <v>107</v>
      </c>
      <c r="E76" s="32" t="s">
        <v>109</v>
      </c>
      <c r="F76" s="32" t="s">
        <v>158</v>
      </c>
      <c r="G76" s="43"/>
      <c r="H76" s="132">
        <f>H77</f>
        <v>100</v>
      </c>
    </row>
    <row r="77" spans="1:8" ht="11.25">
      <c r="A77" s="100" t="s">
        <v>154</v>
      </c>
      <c r="B77" s="47" t="s">
        <v>268</v>
      </c>
      <c r="C77" s="47" t="s">
        <v>155</v>
      </c>
      <c r="D77" s="47" t="s">
        <v>107</v>
      </c>
      <c r="E77" s="47" t="s">
        <v>109</v>
      </c>
      <c r="F77" s="47" t="s">
        <v>158</v>
      </c>
      <c r="G77" s="47">
        <v>200</v>
      </c>
      <c r="H77" s="87">
        <v>100</v>
      </c>
    </row>
    <row r="78" spans="1:8" ht="36" customHeight="1">
      <c r="A78" s="66" t="s">
        <v>30</v>
      </c>
      <c r="B78" s="29" t="s">
        <v>268</v>
      </c>
      <c r="C78" s="29" t="s">
        <v>155</v>
      </c>
      <c r="D78" s="29" t="s">
        <v>268</v>
      </c>
      <c r="E78" s="29"/>
      <c r="F78" s="29"/>
      <c r="G78" s="41"/>
      <c r="H78" s="82">
        <f>H79+H82+H87</f>
        <v>755.3000000000001</v>
      </c>
    </row>
    <row r="79" spans="1:8" ht="48" customHeight="1">
      <c r="A79" s="72" t="s">
        <v>168</v>
      </c>
      <c r="B79" s="61" t="s">
        <v>268</v>
      </c>
      <c r="C79" s="61" t="s">
        <v>155</v>
      </c>
      <c r="D79" s="61" t="s">
        <v>268</v>
      </c>
      <c r="E79" s="61" t="s">
        <v>109</v>
      </c>
      <c r="F79" s="61"/>
      <c r="G79" s="62"/>
      <c r="H79" s="97" t="str">
        <f>H80</f>
        <v>200</v>
      </c>
    </row>
    <row r="80" spans="1:8" ht="69" customHeight="1">
      <c r="A80" s="31" t="s">
        <v>31</v>
      </c>
      <c r="B80" s="32" t="s">
        <v>268</v>
      </c>
      <c r="C80" s="32" t="s">
        <v>155</v>
      </c>
      <c r="D80" s="32" t="s">
        <v>268</v>
      </c>
      <c r="E80" s="32" t="s">
        <v>109</v>
      </c>
      <c r="F80" s="32" t="s">
        <v>159</v>
      </c>
      <c r="G80" s="57"/>
      <c r="H80" s="132" t="str">
        <f>H81</f>
        <v>200</v>
      </c>
    </row>
    <row r="81" spans="1:8" ht="11.25">
      <c r="A81" s="100" t="s">
        <v>154</v>
      </c>
      <c r="B81" s="47" t="s">
        <v>268</v>
      </c>
      <c r="C81" s="47" t="s">
        <v>155</v>
      </c>
      <c r="D81" s="47" t="s">
        <v>268</v>
      </c>
      <c r="E81" s="47" t="s">
        <v>109</v>
      </c>
      <c r="F81" s="47" t="s">
        <v>159</v>
      </c>
      <c r="G81" s="47">
        <v>200</v>
      </c>
      <c r="H81" s="87" t="s">
        <v>115</v>
      </c>
    </row>
    <row r="82" spans="1:8" ht="46.5" customHeight="1">
      <c r="A82" s="72" t="s">
        <v>32</v>
      </c>
      <c r="B82" s="61" t="s">
        <v>268</v>
      </c>
      <c r="C82" s="61" t="s">
        <v>155</v>
      </c>
      <c r="D82" s="61" t="s">
        <v>268</v>
      </c>
      <c r="E82" s="61" t="s">
        <v>121</v>
      </c>
      <c r="F82" s="61"/>
      <c r="G82" s="63"/>
      <c r="H82" s="97">
        <f>H83+H85</f>
        <v>532.2</v>
      </c>
    </row>
    <row r="83" spans="1:8" ht="55.5" customHeight="1">
      <c r="A83" s="44" t="s">
        <v>350</v>
      </c>
      <c r="B83" s="32" t="s">
        <v>268</v>
      </c>
      <c r="C83" s="32" t="s">
        <v>155</v>
      </c>
      <c r="D83" s="32" t="s">
        <v>268</v>
      </c>
      <c r="E83" s="32" t="s">
        <v>121</v>
      </c>
      <c r="F83" s="32" t="s">
        <v>160</v>
      </c>
      <c r="G83" s="57"/>
      <c r="H83" s="132">
        <f>H84</f>
        <v>487.3</v>
      </c>
    </row>
    <row r="84" spans="1:8" ht="11.25">
      <c r="A84" s="100" t="s">
        <v>154</v>
      </c>
      <c r="B84" s="47" t="s">
        <v>268</v>
      </c>
      <c r="C84" s="47" t="s">
        <v>155</v>
      </c>
      <c r="D84" s="47" t="s">
        <v>268</v>
      </c>
      <c r="E84" s="47" t="s">
        <v>121</v>
      </c>
      <c r="F84" s="47" t="s">
        <v>160</v>
      </c>
      <c r="G84" s="47" t="s">
        <v>115</v>
      </c>
      <c r="H84" s="87">
        <v>487.3</v>
      </c>
    </row>
    <row r="85" spans="1:8" ht="53.25" customHeight="1">
      <c r="A85" s="44" t="s">
        <v>351</v>
      </c>
      <c r="B85" s="32" t="s">
        <v>268</v>
      </c>
      <c r="C85" s="32" t="s">
        <v>155</v>
      </c>
      <c r="D85" s="32" t="s">
        <v>268</v>
      </c>
      <c r="E85" s="32" t="s">
        <v>121</v>
      </c>
      <c r="F85" s="32" t="s">
        <v>159</v>
      </c>
      <c r="G85" s="57"/>
      <c r="H85" s="132">
        <f>H86</f>
        <v>44.9</v>
      </c>
    </row>
    <row r="86" spans="1:8" ht="11.25">
      <c r="A86" s="100" t="s">
        <v>154</v>
      </c>
      <c r="B86" s="47" t="s">
        <v>268</v>
      </c>
      <c r="C86" s="47" t="s">
        <v>155</v>
      </c>
      <c r="D86" s="47" t="s">
        <v>268</v>
      </c>
      <c r="E86" s="47" t="s">
        <v>121</v>
      </c>
      <c r="F86" s="47" t="s">
        <v>159</v>
      </c>
      <c r="G86" s="47" t="s">
        <v>115</v>
      </c>
      <c r="H86" s="87">
        <v>44.9</v>
      </c>
    </row>
    <row r="87" spans="1:8" ht="42.75" customHeight="1">
      <c r="A87" s="72" t="s">
        <v>179</v>
      </c>
      <c r="B87" s="61" t="s">
        <v>268</v>
      </c>
      <c r="C87" s="61" t="s">
        <v>155</v>
      </c>
      <c r="D87" s="61" t="s">
        <v>268</v>
      </c>
      <c r="E87" s="61" t="s">
        <v>135</v>
      </c>
      <c r="F87" s="61"/>
      <c r="G87" s="63"/>
      <c r="H87" s="97">
        <f>H88</f>
        <v>23.1</v>
      </c>
    </row>
    <row r="88" spans="1:8" ht="69" customHeight="1">
      <c r="A88" s="44" t="s">
        <v>33</v>
      </c>
      <c r="B88" s="32" t="s">
        <v>268</v>
      </c>
      <c r="C88" s="32" t="s">
        <v>155</v>
      </c>
      <c r="D88" s="32" t="s">
        <v>268</v>
      </c>
      <c r="E88" s="32" t="s">
        <v>135</v>
      </c>
      <c r="F88" s="32" t="s">
        <v>163</v>
      </c>
      <c r="G88" s="57"/>
      <c r="H88" s="132">
        <f>H89</f>
        <v>23.1</v>
      </c>
    </row>
    <row r="89" spans="1:8" ht="11.25">
      <c r="A89" s="100" t="s">
        <v>154</v>
      </c>
      <c r="B89" s="47" t="s">
        <v>268</v>
      </c>
      <c r="C89" s="47" t="s">
        <v>155</v>
      </c>
      <c r="D89" s="47" t="s">
        <v>268</v>
      </c>
      <c r="E89" s="47" t="s">
        <v>135</v>
      </c>
      <c r="F89" s="47" t="s">
        <v>163</v>
      </c>
      <c r="G89" s="58">
        <v>200</v>
      </c>
      <c r="H89" s="152">
        <v>23.1</v>
      </c>
    </row>
    <row r="90" spans="1:8" ht="11.25">
      <c r="A90" s="116" t="s">
        <v>180</v>
      </c>
      <c r="B90" s="258" t="s">
        <v>268</v>
      </c>
      <c r="C90" s="258" t="s">
        <v>155</v>
      </c>
      <c r="D90" s="29" t="s">
        <v>98</v>
      </c>
      <c r="E90" s="29" t="s">
        <v>181</v>
      </c>
      <c r="F90" s="29" t="s">
        <v>125</v>
      </c>
      <c r="G90" s="55"/>
      <c r="H90" s="117">
        <f>H91</f>
        <v>38.8</v>
      </c>
    </row>
    <row r="91" spans="1:8" ht="11.25">
      <c r="A91" s="118" t="s">
        <v>182</v>
      </c>
      <c r="B91" s="47" t="s">
        <v>268</v>
      </c>
      <c r="C91" s="47" t="s">
        <v>155</v>
      </c>
      <c r="D91" s="47" t="s">
        <v>98</v>
      </c>
      <c r="E91" s="47" t="s">
        <v>183</v>
      </c>
      <c r="F91" s="47" t="s">
        <v>125</v>
      </c>
      <c r="G91" s="58"/>
      <c r="H91" s="119">
        <f>H92+H94</f>
        <v>38.8</v>
      </c>
    </row>
    <row r="92" spans="1:8" ht="22.5">
      <c r="A92" s="259" t="s">
        <v>332</v>
      </c>
      <c r="B92" s="250" t="s">
        <v>268</v>
      </c>
      <c r="C92" s="250" t="s">
        <v>155</v>
      </c>
      <c r="D92" s="250" t="s">
        <v>98</v>
      </c>
      <c r="E92" s="250" t="s">
        <v>183</v>
      </c>
      <c r="F92" s="250" t="s">
        <v>333</v>
      </c>
      <c r="G92" s="243"/>
      <c r="H92" s="260">
        <f>H93</f>
        <v>24.8</v>
      </c>
    </row>
    <row r="93" spans="1:8" ht="11.25">
      <c r="A93" s="100" t="s">
        <v>154</v>
      </c>
      <c r="B93" s="47" t="s">
        <v>268</v>
      </c>
      <c r="C93" s="47" t="s">
        <v>155</v>
      </c>
      <c r="D93" s="47" t="s">
        <v>98</v>
      </c>
      <c r="E93" s="47" t="s">
        <v>183</v>
      </c>
      <c r="F93" s="47" t="s">
        <v>333</v>
      </c>
      <c r="G93" s="58">
        <v>200</v>
      </c>
      <c r="H93" s="119">
        <v>24.8</v>
      </c>
    </row>
    <row r="94" spans="1:8" ht="26.25" customHeight="1">
      <c r="A94" s="241" t="s">
        <v>335</v>
      </c>
      <c r="B94" s="250" t="s">
        <v>268</v>
      </c>
      <c r="C94" s="250" t="s">
        <v>155</v>
      </c>
      <c r="D94" s="250" t="s">
        <v>98</v>
      </c>
      <c r="E94" s="250" t="s">
        <v>183</v>
      </c>
      <c r="F94" s="250" t="s">
        <v>334</v>
      </c>
      <c r="G94" s="243"/>
      <c r="H94" s="260">
        <v>14</v>
      </c>
    </row>
    <row r="95" spans="1:8" ht="11.25">
      <c r="A95" s="48" t="s">
        <v>142</v>
      </c>
      <c r="B95" s="47" t="s">
        <v>268</v>
      </c>
      <c r="C95" s="47" t="s">
        <v>155</v>
      </c>
      <c r="D95" s="47" t="s">
        <v>98</v>
      </c>
      <c r="E95" s="47" t="s">
        <v>183</v>
      </c>
      <c r="F95" s="47" t="s">
        <v>334</v>
      </c>
      <c r="G95" s="58">
        <v>800</v>
      </c>
      <c r="H95" s="119">
        <v>14</v>
      </c>
    </row>
    <row r="96" spans="1:8" ht="12.75">
      <c r="A96" s="122" t="s">
        <v>202</v>
      </c>
      <c r="B96" s="123" t="s">
        <v>270</v>
      </c>
      <c r="C96" s="123"/>
      <c r="D96" s="126"/>
      <c r="E96" s="126"/>
      <c r="F96" s="126"/>
      <c r="G96" s="154"/>
      <c r="H96" s="127">
        <f>H97</f>
        <v>317.2</v>
      </c>
    </row>
    <row r="97" spans="1:8" ht="11.25">
      <c r="A97" s="105" t="s">
        <v>265</v>
      </c>
      <c r="B97" s="85" t="s">
        <v>270</v>
      </c>
      <c r="C97" s="85" t="s">
        <v>269</v>
      </c>
      <c r="D97" s="27"/>
      <c r="E97" s="27"/>
      <c r="F97" s="27"/>
      <c r="G97" s="54"/>
      <c r="H97" s="115">
        <f>H98</f>
        <v>317.2</v>
      </c>
    </row>
    <row r="98" spans="1:8" ht="11.25">
      <c r="A98" s="116" t="s">
        <v>180</v>
      </c>
      <c r="B98" s="88" t="s">
        <v>270</v>
      </c>
      <c r="C98" s="88" t="s">
        <v>269</v>
      </c>
      <c r="D98" s="29" t="s">
        <v>98</v>
      </c>
      <c r="E98" s="29" t="s">
        <v>181</v>
      </c>
      <c r="F98" s="29" t="s">
        <v>125</v>
      </c>
      <c r="G98" s="55"/>
      <c r="H98" s="117">
        <f>H99</f>
        <v>317.2</v>
      </c>
    </row>
    <row r="99" spans="1:8" ht="11.25">
      <c r="A99" s="118" t="s">
        <v>182</v>
      </c>
      <c r="B99" s="79" t="s">
        <v>270</v>
      </c>
      <c r="C99" s="79" t="s">
        <v>269</v>
      </c>
      <c r="D99" s="47" t="s">
        <v>98</v>
      </c>
      <c r="E99" s="47" t="s">
        <v>183</v>
      </c>
      <c r="F99" s="47" t="s">
        <v>125</v>
      </c>
      <c r="G99" s="58"/>
      <c r="H99" s="119">
        <f>H100</f>
        <v>317.2</v>
      </c>
    </row>
    <row r="100" spans="1:8" ht="22.5">
      <c r="A100" s="118" t="s">
        <v>184</v>
      </c>
      <c r="B100" s="79" t="s">
        <v>270</v>
      </c>
      <c r="C100" s="79" t="s">
        <v>269</v>
      </c>
      <c r="D100" s="47" t="s">
        <v>98</v>
      </c>
      <c r="E100" s="47" t="s">
        <v>183</v>
      </c>
      <c r="F100" s="47" t="s">
        <v>185</v>
      </c>
      <c r="G100" s="58"/>
      <c r="H100" s="87">
        <f>H101+H102</f>
        <v>317.2</v>
      </c>
    </row>
    <row r="101" spans="1:8" ht="67.5">
      <c r="A101" s="118" t="s">
        <v>186</v>
      </c>
      <c r="B101" s="79" t="s">
        <v>270</v>
      </c>
      <c r="C101" s="79" t="s">
        <v>269</v>
      </c>
      <c r="D101" s="47" t="s">
        <v>98</v>
      </c>
      <c r="E101" s="47" t="s">
        <v>183</v>
      </c>
      <c r="F101" s="47" t="s">
        <v>185</v>
      </c>
      <c r="G101" s="79" t="s">
        <v>138</v>
      </c>
      <c r="H101" s="87">
        <v>311.3</v>
      </c>
    </row>
    <row r="102" spans="1:8" ht="11.25">
      <c r="A102" s="100" t="s">
        <v>154</v>
      </c>
      <c r="B102" s="79" t="s">
        <v>270</v>
      </c>
      <c r="C102" s="79" t="s">
        <v>269</v>
      </c>
      <c r="D102" s="47" t="s">
        <v>98</v>
      </c>
      <c r="E102" s="47" t="s">
        <v>183</v>
      </c>
      <c r="F102" s="47" t="s">
        <v>185</v>
      </c>
      <c r="G102" s="79" t="s">
        <v>115</v>
      </c>
      <c r="H102" s="87">
        <v>5.9</v>
      </c>
    </row>
    <row r="103" spans="1:8" ht="12.75">
      <c r="A103" s="122" t="s">
        <v>201</v>
      </c>
      <c r="B103" s="123" t="s">
        <v>269</v>
      </c>
      <c r="C103" s="123"/>
      <c r="D103" s="124"/>
      <c r="E103" s="124"/>
      <c r="F103" s="124"/>
      <c r="G103" s="155"/>
      <c r="H103" s="125">
        <f>H104+H116</f>
        <v>236.70000000000002</v>
      </c>
    </row>
    <row r="104" spans="1:8" ht="21">
      <c r="A104" s="83" t="s">
        <v>187</v>
      </c>
      <c r="B104" s="27" t="s">
        <v>269</v>
      </c>
      <c r="C104" s="27" t="s">
        <v>13</v>
      </c>
      <c r="D104" s="98"/>
      <c r="E104" s="98"/>
      <c r="F104" s="98"/>
      <c r="G104" s="98"/>
      <c r="H104" s="86">
        <f>H105+H109</f>
        <v>133.8</v>
      </c>
    </row>
    <row r="105" spans="1:8" ht="11.25">
      <c r="A105" s="68" t="s">
        <v>122</v>
      </c>
      <c r="B105" s="29" t="s">
        <v>269</v>
      </c>
      <c r="C105" s="29" t="s">
        <v>13</v>
      </c>
      <c r="D105" s="29" t="s">
        <v>123</v>
      </c>
      <c r="E105" s="29"/>
      <c r="F105" s="29"/>
      <c r="G105" s="41"/>
      <c r="H105" s="82">
        <f>H106</f>
        <v>35.5</v>
      </c>
    </row>
    <row r="106" spans="1:8" ht="32.25">
      <c r="A106" s="74" t="s">
        <v>124</v>
      </c>
      <c r="B106" s="61" t="s">
        <v>269</v>
      </c>
      <c r="C106" s="61" t="s">
        <v>13</v>
      </c>
      <c r="D106" s="61">
        <v>97</v>
      </c>
      <c r="E106" s="61">
        <v>2</v>
      </c>
      <c r="F106" s="61" t="s">
        <v>125</v>
      </c>
      <c r="G106" s="63"/>
      <c r="H106" s="97">
        <f>H107</f>
        <v>35.5</v>
      </c>
    </row>
    <row r="107" spans="1:8" ht="22.5">
      <c r="A107" s="81" t="s">
        <v>193</v>
      </c>
      <c r="B107" s="43" t="s">
        <v>269</v>
      </c>
      <c r="C107" s="43" t="s">
        <v>13</v>
      </c>
      <c r="D107" s="43" t="s">
        <v>123</v>
      </c>
      <c r="E107" s="43" t="s">
        <v>121</v>
      </c>
      <c r="F107" s="43" t="s">
        <v>188</v>
      </c>
      <c r="G107" s="57"/>
      <c r="H107" s="94">
        <f>H108</f>
        <v>35.5</v>
      </c>
    </row>
    <row r="108" spans="1:8" ht="45">
      <c r="A108" s="67" t="s">
        <v>189</v>
      </c>
      <c r="B108" s="47" t="s">
        <v>269</v>
      </c>
      <c r="C108" s="47" t="s">
        <v>13</v>
      </c>
      <c r="D108" s="47" t="s">
        <v>123</v>
      </c>
      <c r="E108" s="47" t="s">
        <v>121</v>
      </c>
      <c r="F108" s="47" t="s">
        <v>188</v>
      </c>
      <c r="G108" s="58">
        <v>500</v>
      </c>
      <c r="H108" s="87">
        <v>35.5</v>
      </c>
    </row>
    <row r="109" spans="1:8" ht="32.25">
      <c r="A109" s="68" t="s">
        <v>192</v>
      </c>
      <c r="B109" s="29" t="s">
        <v>269</v>
      </c>
      <c r="C109" s="29" t="s">
        <v>13</v>
      </c>
      <c r="D109" s="29" t="s">
        <v>269</v>
      </c>
      <c r="E109" s="29"/>
      <c r="F109" s="29"/>
      <c r="G109" s="41"/>
      <c r="H109" s="82">
        <f>H110+H113</f>
        <v>98.3</v>
      </c>
    </row>
    <row r="110" spans="1:8" ht="66.75" customHeight="1">
      <c r="A110" s="99" t="s">
        <v>34</v>
      </c>
      <c r="B110" s="61" t="s">
        <v>269</v>
      </c>
      <c r="C110" s="61" t="s">
        <v>13</v>
      </c>
      <c r="D110" s="61" t="s">
        <v>269</v>
      </c>
      <c r="E110" s="61" t="s">
        <v>109</v>
      </c>
      <c r="F110" s="61"/>
      <c r="G110" s="62"/>
      <c r="H110" s="97">
        <f>H111</f>
        <v>87.8</v>
      </c>
    </row>
    <row r="111" spans="1:8" ht="66" customHeight="1">
      <c r="A111" s="31" t="s">
        <v>194</v>
      </c>
      <c r="B111" s="32" t="s">
        <v>269</v>
      </c>
      <c r="C111" s="32" t="s">
        <v>13</v>
      </c>
      <c r="D111" s="32" t="s">
        <v>269</v>
      </c>
      <c r="E111" s="32" t="s">
        <v>109</v>
      </c>
      <c r="F111" s="32" t="s">
        <v>190</v>
      </c>
      <c r="G111" s="43"/>
      <c r="H111" s="132">
        <f>H112</f>
        <v>87.8</v>
      </c>
    </row>
    <row r="112" spans="1:8" s="101" customFormat="1" ht="11.25">
      <c r="A112" s="100" t="s">
        <v>154</v>
      </c>
      <c r="B112" s="47" t="s">
        <v>269</v>
      </c>
      <c r="C112" s="47" t="s">
        <v>13</v>
      </c>
      <c r="D112" s="47" t="s">
        <v>269</v>
      </c>
      <c r="E112" s="47" t="s">
        <v>109</v>
      </c>
      <c r="F112" s="47" t="s">
        <v>190</v>
      </c>
      <c r="G112" s="47" t="s">
        <v>115</v>
      </c>
      <c r="H112" s="87">
        <v>87.8</v>
      </c>
    </row>
    <row r="113" spans="1:8" ht="57.75" customHeight="1">
      <c r="A113" s="99" t="s">
        <v>35</v>
      </c>
      <c r="B113" s="61" t="s">
        <v>269</v>
      </c>
      <c r="C113" s="61" t="s">
        <v>13</v>
      </c>
      <c r="D113" s="61" t="s">
        <v>269</v>
      </c>
      <c r="E113" s="61" t="s">
        <v>121</v>
      </c>
      <c r="F113" s="61"/>
      <c r="G113" s="62"/>
      <c r="H113" s="97">
        <f>H114</f>
        <v>10.5</v>
      </c>
    </row>
    <row r="114" spans="1:8" ht="57.75" customHeight="1">
      <c r="A114" s="31" t="s">
        <v>196</v>
      </c>
      <c r="B114" s="32" t="s">
        <v>269</v>
      </c>
      <c r="C114" s="32" t="s">
        <v>13</v>
      </c>
      <c r="D114" s="32" t="s">
        <v>269</v>
      </c>
      <c r="E114" s="32" t="s">
        <v>121</v>
      </c>
      <c r="F114" s="32" t="s">
        <v>191</v>
      </c>
      <c r="G114" s="43"/>
      <c r="H114" s="132">
        <f>H115</f>
        <v>10.5</v>
      </c>
    </row>
    <row r="115" spans="1:8" ht="11.25">
      <c r="A115" s="100" t="s">
        <v>154</v>
      </c>
      <c r="B115" s="42" t="s">
        <v>269</v>
      </c>
      <c r="C115" s="42" t="s">
        <v>13</v>
      </c>
      <c r="D115" s="42" t="s">
        <v>269</v>
      </c>
      <c r="E115" s="42" t="s">
        <v>121</v>
      </c>
      <c r="F115" s="42" t="s">
        <v>191</v>
      </c>
      <c r="G115" s="42" t="s">
        <v>115</v>
      </c>
      <c r="H115" s="152">
        <v>10.5</v>
      </c>
    </row>
    <row r="116" spans="1:8" ht="11.25">
      <c r="A116" s="83" t="s">
        <v>197</v>
      </c>
      <c r="B116" s="27" t="s">
        <v>269</v>
      </c>
      <c r="C116" s="27" t="s">
        <v>198</v>
      </c>
      <c r="D116" s="27"/>
      <c r="E116" s="27"/>
      <c r="F116" s="27"/>
      <c r="G116" s="46"/>
      <c r="H116" s="86">
        <f>H117</f>
        <v>102.9</v>
      </c>
    </row>
    <row r="117" spans="1:8" ht="39.75" customHeight="1">
      <c r="A117" s="68" t="s">
        <v>209</v>
      </c>
      <c r="B117" s="29" t="s">
        <v>269</v>
      </c>
      <c r="C117" s="29" t="s">
        <v>198</v>
      </c>
      <c r="D117" s="29" t="s">
        <v>269</v>
      </c>
      <c r="E117" s="29"/>
      <c r="F117" s="29"/>
      <c r="G117" s="41"/>
      <c r="H117" s="82">
        <f>H118</f>
        <v>102.9</v>
      </c>
    </row>
    <row r="118" spans="1:8" ht="63.75" customHeight="1">
      <c r="A118" s="74" t="s">
        <v>36</v>
      </c>
      <c r="B118" s="61" t="s">
        <v>269</v>
      </c>
      <c r="C118" s="61" t="s">
        <v>198</v>
      </c>
      <c r="D118" s="61" t="s">
        <v>269</v>
      </c>
      <c r="E118" s="61" t="s">
        <v>135</v>
      </c>
      <c r="F118" s="61"/>
      <c r="G118" s="62"/>
      <c r="H118" s="97">
        <f>H119+H121</f>
        <v>102.9</v>
      </c>
    </row>
    <row r="119" spans="1:8" ht="68.25" customHeight="1">
      <c r="A119" s="121" t="s">
        <v>37</v>
      </c>
      <c r="B119" s="32" t="s">
        <v>269</v>
      </c>
      <c r="C119" s="32" t="s">
        <v>198</v>
      </c>
      <c r="D119" s="32" t="s">
        <v>269</v>
      </c>
      <c r="E119" s="32" t="s">
        <v>135</v>
      </c>
      <c r="F119" s="32" t="s">
        <v>199</v>
      </c>
      <c r="G119" s="43"/>
      <c r="H119" s="132">
        <f>H120</f>
        <v>97.9</v>
      </c>
    </row>
    <row r="120" spans="1:8" ht="11.25">
      <c r="A120" s="100" t="s">
        <v>154</v>
      </c>
      <c r="B120" s="47" t="s">
        <v>269</v>
      </c>
      <c r="C120" s="47" t="s">
        <v>198</v>
      </c>
      <c r="D120" s="47" t="s">
        <v>269</v>
      </c>
      <c r="E120" s="47" t="s">
        <v>135</v>
      </c>
      <c r="F120" s="47" t="s">
        <v>199</v>
      </c>
      <c r="G120" s="42" t="s">
        <v>115</v>
      </c>
      <c r="H120" s="152">
        <v>97.9</v>
      </c>
    </row>
    <row r="121" spans="1:8" ht="68.25" customHeight="1">
      <c r="A121" s="31" t="s">
        <v>38</v>
      </c>
      <c r="B121" s="32" t="s">
        <v>269</v>
      </c>
      <c r="C121" s="32" t="s">
        <v>198</v>
      </c>
      <c r="D121" s="32" t="s">
        <v>269</v>
      </c>
      <c r="E121" s="32" t="s">
        <v>135</v>
      </c>
      <c r="F121" s="32" t="s">
        <v>200</v>
      </c>
      <c r="G121" s="43"/>
      <c r="H121" s="132">
        <f>H122</f>
        <v>5</v>
      </c>
    </row>
    <row r="122" spans="1:8" ht="11.25">
      <c r="A122" s="100" t="s">
        <v>154</v>
      </c>
      <c r="B122" s="47" t="s">
        <v>269</v>
      </c>
      <c r="C122" s="47" t="s">
        <v>198</v>
      </c>
      <c r="D122" s="47" t="s">
        <v>269</v>
      </c>
      <c r="E122" s="47" t="s">
        <v>135</v>
      </c>
      <c r="F122" s="47" t="s">
        <v>200</v>
      </c>
      <c r="G122" s="42" t="s">
        <v>115</v>
      </c>
      <c r="H122" s="152">
        <v>5</v>
      </c>
    </row>
    <row r="123" spans="1:8" ht="12.75">
      <c r="A123" s="128" t="s">
        <v>203</v>
      </c>
      <c r="B123" s="129" t="s">
        <v>272</v>
      </c>
      <c r="C123" s="129"/>
      <c r="D123" s="126"/>
      <c r="E123" s="126"/>
      <c r="F123" s="126"/>
      <c r="G123" s="40"/>
      <c r="H123" s="125">
        <f>H124+H139</f>
        <v>8259.699999999999</v>
      </c>
    </row>
    <row r="124" spans="1:8" ht="11.25">
      <c r="A124" s="38" t="s">
        <v>204</v>
      </c>
      <c r="B124" s="27" t="s">
        <v>272</v>
      </c>
      <c r="C124" s="27" t="s">
        <v>13</v>
      </c>
      <c r="D124" s="106"/>
      <c r="E124" s="106"/>
      <c r="F124" s="106"/>
      <c r="G124" s="46"/>
      <c r="H124" s="112">
        <f>H125+H136</f>
        <v>8201.8</v>
      </c>
    </row>
    <row r="125" spans="1:8" ht="26.25" customHeight="1">
      <c r="A125" s="130" t="s">
        <v>213</v>
      </c>
      <c r="B125" s="29" t="s">
        <v>272</v>
      </c>
      <c r="C125" s="29" t="s">
        <v>13</v>
      </c>
      <c r="D125" s="29" t="s">
        <v>272</v>
      </c>
      <c r="E125" s="29"/>
      <c r="F125" s="29"/>
      <c r="G125" s="41"/>
      <c r="H125" s="82">
        <f>H126+H129</f>
        <v>6243.299999999999</v>
      </c>
    </row>
    <row r="126" spans="1:8" ht="49.5" customHeight="1">
      <c r="A126" s="234" t="s">
        <v>39</v>
      </c>
      <c r="B126" s="96" t="s">
        <v>272</v>
      </c>
      <c r="C126" s="96" t="s">
        <v>13</v>
      </c>
      <c r="D126" s="61" t="s">
        <v>272</v>
      </c>
      <c r="E126" s="61" t="s">
        <v>109</v>
      </c>
      <c r="F126" s="61"/>
      <c r="G126" s="62"/>
      <c r="H126" s="97">
        <f>H127</f>
        <v>3204.6</v>
      </c>
    </row>
    <row r="127" spans="1:8" ht="45.75" customHeight="1">
      <c r="A127" s="121" t="s">
        <v>40</v>
      </c>
      <c r="B127" s="133" t="s">
        <v>272</v>
      </c>
      <c r="C127" s="133" t="s">
        <v>13</v>
      </c>
      <c r="D127" s="32" t="s">
        <v>272</v>
      </c>
      <c r="E127" s="32" t="s">
        <v>109</v>
      </c>
      <c r="F127" s="32" t="s">
        <v>205</v>
      </c>
      <c r="G127" s="43"/>
      <c r="H127" s="132">
        <f>H128</f>
        <v>3204.6</v>
      </c>
    </row>
    <row r="128" spans="1:8" s="101" customFormat="1" ht="17.25" customHeight="1">
      <c r="A128" s="100" t="s">
        <v>154</v>
      </c>
      <c r="B128" s="135" t="s">
        <v>272</v>
      </c>
      <c r="C128" s="135" t="s">
        <v>13</v>
      </c>
      <c r="D128" s="47" t="s">
        <v>272</v>
      </c>
      <c r="E128" s="47" t="s">
        <v>109</v>
      </c>
      <c r="F128" s="47" t="s">
        <v>205</v>
      </c>
      <c r="G128" s="47" t="s">
        <v>115</v>
      </c>
      <c r="H128" s="87">
        <v>3204.6</v>
      </c>
    </row>
    <row r="129" spans="1:8" ht="43.5" customHeight="1">
      <c r="A129" s="131" t="s">
        <v>214</v>
      </c>
      <c r="B129" s="134" t="s">
        <v>272</v>
      </c>
      <c r="C129" s="134" t="s">
        <v>13</v>
      </c>
      <c r="D129" s="61" t="s">
        <v>272</v>
      </c>
      <c r="E129" s="61" t="s">
        <v>121</v>
      </c>
      <c r="F129" s="61"/>
      <c r="G129" s="62"/>
      <c r="H129" s="97">
        <f>H130+H132+H134</f>
        <v>3038.7</v>
      </c>
    </row>
    <row r="130" spans="1:8" ht="53.25">
      <c r="A130" s="121" t="s">
        <v>41</v>
      </c>
      <c r="B130" s="133" t="s">
        <v>272</v>
      </c>
      <c r="C130" s="133" t="s">
        <v>13</v>
      </c>
      <c r="D130" s="32" t="s">
        <v>272</v>
      </c>
      <c r="E130" s="32" t="s">
        <v>121</v>
      </c>
      <c r="F130" s="32" t="s">
        <v>206</v>
      </c>
      <c r="G130" s="43"/>
      <c r="H130" s="132">
        <f>H131</f>
        <v>1216.4</v>
      </c>
    </row>
    <row r="131" spans="1:8" ht="11.25">
      <c r="A131" s="100" t="s">
        <v>154</v>
      </c>
      <c r="B131" s="135" t="s">
        <v>272</v>
      </c>
      <c r="C131" s="135" t="s">
        <v>13</v>
      </c>
      <c r="D131" s="47" t="s">
        <v>272</v>
      </c>
      <c r="E131" s="47" t="s">
        <v>121</v>
      </c>
      <c r="F131" s="47" t="s">
        <v>206</v>
      </c>
      <c r="G131" s="47" t="s">
        <v>115</v>
      </c>
      <c r="H131" s="87">
        <v>1216.4</v>
      </c>
    </row>
    <row r="132" spans="1:8" ht="65.25" customHeight="1">
      <c r="A132" s="121" t="s">
        <v>42</v>
      </c>
      <c r="B132" s="133" t="s">
        <v>272</v>
      </c>
      <c r="C132" s="133" t="s">
        <v>13</v>
      </c>
      <c r="D132" s="32" t="s">
        <v>272</v>
      </c>
      <c r="E132" s="32" t="s">
        <v>121</v>
      </c>
      <c r="F132" s="32" t="s">
        <v>207</v>
      </c>
      <c r="G132" s="43"/>
      <c r="H132" s="132">
        <f>H133</f>
        <v>769</v>
      </c>
    </row>
    <row r="133" spans="1:8" ht="14.25" customHeight="1">
      <c r="A133" s="100" t="s">
        <v>154</v>
      </c>
      <c r="B133" s="135" t="s">
        <v>272</v>
      </c>
      <c r="C133" s="135" t="s">
        <v>13</v>
      </c>
      <c r="D133" s="47" t="s">
        <v>272</v>
      </c>
      <c r="E133" s="47" t="s">
        <v>121</v>
      </c>
      <c r="F133" s="47" t="s">
        <v>207</v>
      </c>
      <c r="G133" s="47" t="s">
        <v>115</v>
      </c>
      <c r="H133" s="87">
        <v>769</v>
      </c>
    </row>
    <row r="134" spans="1:8" ht="53.25">
      <c r="A134" s="121" t="s">
        <v>43</v>
      </c>
      <c r="B134" s="133" t="s">
        <v>272</v>
      </c>
      <c r="C134" s="133" t="s">
        <v>13</v>
      </c>
      <c r="D134" s="32" t="s">
        <v>272</v>
      </c>
      <c r="E134" s="32" t="s">
        <v>121</v>
      </c>
      <c r="F134" s="32" t="s">
        <v>208</v>
      </c>
      <c r="G134" s="43"/>
      <c r="H134" s="132">
        <f>H135</f>
        <v>1053.3</v>
      </c>
    </row>
    <row r="135" spans="1:8" ht="11.25">
      <c r="A135" s="100" t="s">
        <v>154</v>
      </c>
      <c r="B135" s="135" t="s">
        <v>272</v>
      </c>
      <c r="C135" s="135" t="s">
        <v>13</v>
      </c>
      <c r="D135" s="47" t="s">
        <v>272</v>
      </c>
      <c r="E135" s="47" t="s">
        <v>121</v>
      </c>
      <c r="F135" s="47" t="s">
        <v>208</v>
      </c>
      <c r="G135" s="47" t="s">
        <v>115</v>
      </c>
      <c r="H135" s="152">
        <v>1053.3</v>
      </c>
    </row>
    <row r="136" spans="1:8" ht="11.25">
      <c r="A136" s="116" t="s">
        <v>180</v>
      </c>
      <c r="B136" s="88" t="s">
        <v>272</v>
      </c>
      <c r="C136" s="88" t="s">
        <v>13</v>
      </c>
      <c r="D136" s="29" t="s">
        <v>98</v>
      </c>
      <c r="E136" s="29" t="s">
        <v>181</v>
      </c>
      <c r="F136" s="29" t="s">
        <v>125</v>
      </c>
      <c r="G136" s="55"/>
      <c r="H136" s="117">
        <f>H137</f>
        <v>1958.5</v>
      </c>
    </row>
    <row r="137" spans="1:8" ht="11.25">
      <c r="A137" s="118" t="s">
        <v>182</v>
      </c>
      <c r="B137" s="79" t="s">
        <v>272</v>
      </c>
      <c r="C137" s="79" t="s">
        <v>13</v>
      </c>
      <c r="D137" s="47" t="s">
        <v>98</v>
      </c>
      <c r="E137" s="47" t="s">
        <v>183</v>
      </c>
      <c r="F137" s="47" t="s">
        <v>125</v>
      </c>
      <c r="G137" s="58"/>
      <c r="H137" s="119">
        <f>H138</f>
        <v>1958.5</v>
      </c>
    </row>
    <row r="138" spans="1:8" ht="22.5">
      <c r="A138" s="100" t="s">
        <v>336</v>
      </c>
      <c r="B138" s="79" t="s">
        <v>272</v>
      </c>
      <c r="C138" s="79" t="s">
        <v>13</v>
      </c>
      <c r="D138" s="47" t="s">
        <v>98</v>
      </c>
      <c r="E138" s="47" t="s">
        <v>183</v>
      </c>
      <c r="F138" s="47" t="s">
        <v>337</v>
      </c>
      <c r="G138" s="47" t="s">
        <v>115</v>
      </c>
      <c r="H138" s="152">
        <v>1958.5</v>
      </c>
    </row>
    <row r="139" spans="1:8" ht="11.25">
      <c r="A139" s="38" t="s">
        <v>99</v>
      </c>
      <c r="B139" s="27" t="s">
        <v>272</v>
      </c>
      <c r="C139" s="27" t="s">
        <v>100</v>
      </c>
      <c r="D139" s="106"/>
      <c r="E139" s="106"/>
      <c r="F139" s="106"/>
      <c r="G139" s="46"/>
      <c r="H139" s="112">
        <f>H140</f>
        <v>57.9</v>
      </c>
    </row>
    <row r="140" spans="1:8" ht="18.75" customHeight="1">
      <c r="A140" s="136" t="s">
        <v>122</v>
      </c>
      <c r="B140" s="107" t="s">
        <v>272</v>
      </c>
      <c r="C140" s="107" t="s">
        <v>100</v>
      </c>
      <c r="D140" s="107" t="s">
        <v>123</v>
      </c>
      <c r="E140" s="107"/>
      <c r="F140" s="107"/>
      <c r="G140" s="137"/>
      <c r="H140" s="113">
        <f>H141</f>
        <v>57.9</v>
      </c>
    </row>
    <row r="141" spans="1:8" ht="32.25">
      <c r="A141" s="143" t="s">
        <v>124</v>
      </c>
      <c r="B141" s="144" t="s">
        <v>272</v>
      </c>
      <c r="C141" s="144" t="s">
        <v>100</v>
      </c>
      <c r="D141" s="144">
        <v>97</v>
      </c>
      <c r="E141" s="144">
        <v>2</v>
      </c>
      <c r="F141" s="144" t="s">
        <v>125</v>
      </c>
      <c r="G141" s="138"/>
      <c r="H141" s="145">
        <f>H142+H144</f>
        <v>57.9</v>
      </c>
    </row>
    <row r="142" spans="1:8" ht="22.5">
      <c r="A142" s="139" t="s">
        <v>216</v>
      </c>
      <c r="B142" s="140" t="s">
        <v>272</v>
      </c>
      <c r="C142" s="140" t="s">
        <v>100</v>
      </c>
      <c r="D142" s="140" t="s">
        <v>123</v>
      </c>
      <c r="E142" s="140" t="s">
        <v>121</v>
      </c>
      <c r="F142" s="140" t="s">
        <v>217</v>
      </c>
      <c r="G142" s="141"/>
      <c r="H142" s="142">
        <f>H143</f>
        <v>40</v>
      </c>
    </row>
    <row r="143" spans="1:8" ht="45">
      <c r="A143" s="114" t="s">
        <v>189</v>
      </c>
      <c r="B143" s="110" t="s">
        <v>272</v>
      </c>
      <c r="C143" s="110" t="s">
        <v>100</v>
      </c>
      <c r="D143" s="110" t="s">
        <v>123</v>
      </c>
      <c r="E143" s="110" t="s">
        <v>121</v>
      </c>
      <c r="F143" s="110" t="s">
        <v>217</v>
      </c>
      <c r="G143" s="109" t="s">
        <v>164</v>
      </c>
      <c r="H143" s="111">
        <v>40</v>
      </c>
    </row>
    <row r="144" spans="1:8" ht="11.25">
      <c r="A144" s="139" t="s">
        <v>219</v>
      </c>
      <c r="B144" s="140" t="s">
        <v>272</v>
      </c>
      <c r="C144" s="140" t="s">
        <v>100</v>
      </c>
      <c r="D144" s="140" t="s">
        <v>123</v>
      </c>
      <c r="E144" s="140" t="s">
        <v>121</v>
      </c>
      <c r="F144" s="140" t="s">
        <v>218</v>
      </c>
      <c r="G144" s="141"/>
      <c r="H144" s="142">
        <f>H145</f>
        <v>17.9</v>
      </c>
    </row>
    <row r="145" spans="1:8" ht="45">
      <c r="A145" s="114" t="s">
        <v>189</v>
      </c>
      <c r="B145" s="110" t="s">
        <v>272</v>
      </c>
      <c r="C145" s="110" t="s">
        <v>100</v>
      </c>
      <c r="D145" s="110" t="s">
        <v>123</v>
      </c>
      <c r="E145" s="110" t="s">
        <v>121</v>
      </c>
      <c r="F145" s="110" t="s">
        <v>218</v>
      </c>
      <c r="G145" s="109" t="s">
        <v>164</v>
      </c>
      <c r="H145" s="111">
        <v>17.9</v>
      </c>
    </row>
    <row r="146" spans="1:8" ht="15" customHeight="1">
      <c r="A146" s="122" t="s">
        <v>220</v>
      </c>
      <c r="B146" s="123" t="s">
        <v>273</v>
      </c>
      <c r="C146" s="123"/>
      <c r="D146" s="126"/>
      <c r="E146" s="126"/>
      <c r="F146" s="146"/>
      <c r="G146" s="156"/>
      <c r="H146" s="147">
        <f>H147+H169+H187+H213</f>
        <v>11919.1</v>
      </c>
    </row>
    <row r="147" spans="1:8" ht="15" customHeight="1">
      <c r="A147" s="38" t="s">
        <v>274</v>
      </c>
      <c r="B147" s="27" t="s">
        <v>273</v>
      </c>
      <c r="C147" s="27" t="s">
        <v>268</v>
      </c>
      <c r="D147" s="106"/>
      <c r="E147" s="106"/>
      <c r="F147" s="148"/>
      <c r="G147" s="157"/>
      <c r="H147" s="86">
        <f>H148+H162+H166</f>
        <v>1106.7</v>
      </c>
    </row>
    <row r="148" spans="1:8" ht="25.5" customHeight="1">
      <c r="A148" s="68" t="s">
        <v>223</v>
      </c>
      <c r="B148" s="77" t="s">
        <v>273</v>
      </c>
      <c r="C148" s="77" t="s">
        <v>268</v>
      </c>
      <c r="D148" s="29" t="s">
        <v>273</v>
      </c>
      <c r="E148" s="29"/>
      <c r="F148" s="29"/>
      <c r="G148" s="41"/>
      <c r="H148" s="82">
        <f>H149+H152+H155</f>
        <v>830.4</v>
      </c>
    </row>
    <row r="149" spans="1:8" ht="54" customHeight="1">
      <c r="A149" s="74" t="s">
        <v>224</v>
      </c>
      <c r="B149" s="78" t="s">
        <v>273</v>
      </c>
      <c r="C149" s="78" t="s">
        <v>268</v>
      </c>
      <c r="D149" s="61" t="s">
        <v>273</v>
      </c>
      <c r="E149" s="61" t="s">
        <v>109</v>
      </c>
      <c r="F149" s="61"/>
      <c r="G149" s="62"/>
      <c r="H149" s="97">
        <f>H150</f>
        <v>46</v>
      </c>
    </row>
    <row r="150" spans="1:8" ht="53.25">
      <c r="A150" s="31" t="s">
        <v>225</v>
      </c>
      <c r="B150" s="75" t="s">
        <v>273</v>
      </c>
      <c r="C150" s="75" t="s">
        <v>268</v>
      </c>
      <c r="D150" s="32" t="s">
        <v>273</v>
      </c>
      <c r="E150" s="32" t="s">
        <v>109</v>
      </c>
      <c r="F150" s="32" t="s">
        <v>221</v>
      </c>
      <c r="G150" s="43"/>
      <c r="H150" s="132">
        <f>H151</f>
        <v>46</v>
      </c>
    </row>
    <row r="151" spans="1:8" ht="11.25">
      <c r="A151" s="100" t="s">
        <v>154</v>
      </c>
      <c r="B151" s="159" t="s">
        <v>273</v>
      </c>
      <c r="C151" s="159" t="s">
        <v>268</v>
      </c>
      <c r="D151" s="47" t="s">
        <v>273</v>
      </c>
      <c r="E151" s="47" t="s">
        <v>109</v>
      </c>
      <c r="F151" s="47" t="s">
        <v>221</v>
      </c>
      <c r="G151" s="47">
        <v>200</v>
      </c>
      <c r="H151" s="120">
        <v>46</v>
      </c>
    </row>
    <row r="152" spans="1:8" ht="44.25" customHeight="1">
      <c r="A152" s="74" t="s">
        <v>44</v>
      </c>
      <c r="B152" s="78" t="s">
        <v>273</v>
      </c>
      <c r="C152" s="78" t="s">
        <v>268</v>
      </c>
      <c r="D152" s="61" t="s">
        <v>273</v>
      </c>
      <c r="E152" s="61" t="s">
        <v>121</v>
      </c>
      <c r="F152" s="61"/>
      <c r="G152" s="62"/>
      <c r="H152" s="97">
        <f>H153</f>
        <v>100</v>
      </c>
    </row>
    <row r="153" spans="1:8" ht="53.25">
      <c r="A153" s="31" t="s">
        <v>45</v>
      </c>
      <c r="B153" s="75" t="s">
        <v>273</v>
      </c>
      <c r="C153" s="75" t="s">
        <v>268</v>
      </c>
      <c r="D153" s="32" t="s">
        <v>273</v>
      </c>
      <c r="E153" s="32" t="s">
        <v>121</v>
      </c>
      <c r="F153" s="32" t="s">
        <v>221</v>
      </c>
      <c r="G153" s="43"/>
      <c r="H153" s="132">
        <f>H154</f>
        <v>100</v>
      </c>
    </row>
    <row r="154" spans="1:8" s="101" customFormat="1" ht="11.25">
      <c r="A154" s="100" t="s">
        <v>154</v>
      </c>
      <c r="B154" s="159" t="s">
        <v>273</v>
      </c>
      <c r="C154" s="159" t="s">
        <v>268</v>
      </c>
      <c r="D154" s="47" t="s">
        <v>273</v>
      </c>
      <c r="E154" s="47" t="s">
        <v>121</v>
      </c>
      <c r="F154" s="47" t="s">
        <v>221</v>
      </c>
      <c r="G154" s="47">
        <v>200</v>
      </c>
      <c r="H154" s="120">
        <v>100</v>
      </c>
    </row>
    <row r="155" spans="1:8" ht="45.75" customHeight="1">
      <c r="A155" s="74" t="s">
        <v>227</v>
      </c>
      <c r="B155" s="78" t="s">
        <v>273</v>
      </c>
      <c r="C155" s="78" t="s">
        <v>268</v>
      </c>
      <c r="D155" s="61" t="s">
        <v>273</v>
      </c>
      <c r="E155" s="61" t="s">
        <v>135</v>
      </c>
      <c r="F155" s="61"/>
      <c r="G155" s="62"/>
      <c r="H155" s="97">
        <f>H156+H158+H160</f>
        <v>684.4</v>
      </c>
    </row>
    <row r="156" spans="1:8" ht="53.25">
      <c r="A156" s="31" t="s">
        <v>46</v>
      </c>
      <c r="B156" s="75" t="s">
        <v>273</v>
      </c>
      <c r="C156" s="75" t="s">
        <v>268</v>
      </c>
      <c r="D156" s="32" t="s">
        <v>273</v>
      </c>
      <c r="E156" s="32" t="s">
        <v>135</v>
      </c>
      <c r="F156" s="32" t="s">
        <v>221</v>
      </c>
      <c r="G156" s="43"/>
      <c r="H156" s="132">
        <f>H157</f>
        <v>218.6</v>
      </c>
    </row>
    <row r="157" spans="1:8" s="101" customFormat="1" ht="11.25">
      <c r="A157" s="100" t="s">
        <v>154</v>
      </c>
      <c r="B157" s="159" t="s">
        <v>273</v>
      </c>
      <c r="C157" s="159" t="s">
        <v>268</v>
      </c>
      <c r="D157" s="47" t="s">
        <v>273</v>
      </c>
      <c r="E157" s="47" t="s">
        <v>135</v>
      </c>
      <c r="F157" s="47" t="s">
        <v>221</v>
      </c>
      <c r="G157" s="47">
        <v>200</v>
      </c>
      <c r="H157" s="120">
        <v>218.6</v>
      </c>
    </row>
    <row r="158" spans="1:8" ht="53.25">
      <c r="A158" s="31" t="s">
        <v>47</v>
      </c>
      <c r="B158" s="75" t="s">
        <v>273</v>
      </c>
      <c r="C158" s="75" t="s">
        <v>268</v>
      </c>
      <c r="D158" s="32" t="s">
        <v>273</v>
      </c>
      <c r="E158" s="32" t="s">
        <v>135</v>
      </c>
      <c r="F158" s="32" t="s">
        <v>222</v>
      </c>
      <c r="G158" s="43"/>
      <c r="H158" s="132">
        <f>H159</f>
        <v>465.8</v>
      </c>
    </row>
    <row r="159" spans="1:8" s="101" customFormat="1" ht="11.25">
      <c r="A159" s="100" t="s">
        <v>154</v>
      </c>
      <c r="B159" s="159" t="s">
        <v>273</v>
      </c>
      <c r="C159" s="159" t="s">
        <v>268</v>
      </c>
      <c r="D159" s="47" t="s">
        <v>273</v>
      </c>
      <c r="E159" s="47" t="s">
        <v>135</v>
      </c>
      <c r="F159" s="47" t="s">
        <v>222</v>
      </c>
      <c r="G159" s="47" t="s">
        <v>139</v>
      </c>
      <c r="H159" s="120">
        <v>465.8</v>
      </c>
    </row>
    <row r="160" spans="1:8" s="101" customFormat="1" ht="54.75" customHeight="1" hidden="1">
      <c r="A160" s="31" t="s">
        <v>348</v>
      </c>
      <c r="B160" s="75" t="s">
        <v>273</v>
      </c>
      <c r="C160" s="75" t="s">
        <v>268</v>
      </c>
      <c r="D160" s="32" t="s">
        <v>273</v>
      </c>
      <c r="E160" s="32" t="s">
        <v>135</v>
      </c>
      <c r="F160" s="252" t="s">
        <v>221</v>
      </c>
      <c r="G160" s="250"/>
      <c r="H160" s="246">
        <f>H161</f>
        <v>0</v>
      </c>
    </row>
    <row r="161" spans="1:8" s="101" customFormat="1" ht="12.75" customHeight="1" hidden="1">
      <c r="A161" s="100" t="s">
        <v>154</v>
      </c>
      <c r="B161" s="159" t="s">
        <v>273</v>
      </c>
      <c r="C161" s="159" t="s">
        <v>268</v>
      </c>
      <c r="D161" s="47" t="s">
        <v>273</v>
      </c>
      <c r="E161" s="47" t="s">
        <v>135</v>
      </c>
      <c r="F161" s="47" t="s">
        <v>221</v>
      </c>
      <c r="G161" s="47" t="s">
        <v>115</v>
      </c>
      <c r="H161" s="87">
        <v>0</v>
      </c>
    </row>
    <row r="162" spans="1:8" ht="37.5" customHeight="1">
      <c r="A162" s="66" t="s">
        <v>30</v>
      </c>
      <c r="B162" s="77" t="s">
        <v>273</v>
      </c>
      <c r="C162" s="77" t="s">
        <v>268</v>
      </c>
      <c r="D162" s="29" t="s">
        <v>268</v>
      </c>
      <c r="E162" s="29"/>
      <c r="F162" s="29"/>
      <c r="G162" s="41"/>
      <c r="H162" s="82">
        <f>H163</f>
        <v>16.1</v>
      </c>
    </row>
    <row r="163" spans="1:8" ht="45" customHeight="1">
      <c r="A163" s="72" t="s">
        <v>48</v>
      </c>
      <c r="B163" s="78" t="s">
        <v>273</v>
      </c>
      <c r="C163" s="78" t="s">
        <v>268</v>
      </c>
      <c r="D163" s="61" t="s">
        <v>268</v>
      </c>
      <c r="E163" s="61" t="s">
        <v>121</v>
      </c>
      <c r="F163" s="61"/>
      <c r="G163" s="62"/>
      <c r="H163" s="97">
        <f>H164</f>
        <v>16.1</v>
      </c>
    </row>
    <row r="164" spans="1:8" ht="53.25">
      <c r="A164" s="44" t="s">
        <v>49</v>
      </c>
      <c r="B164" s="75" t="s">
        <v>273</v>
      </c>
      <c r="C164" s="75" t="s">
        <v>268</v>
      </c>
      <c r="D164" s="32" t="s">
        <v>268</v>
      </c>
      <c r="E164" s="32" t="s">
        <v>121</v>
      </c>
      <c r="F164" s="32" t="s">
        <v>162</v>
      </c>
      <c r="G164" s="43"/>
      <c r="H164" s="132">
        <f>H165</f>
        <v>16.1</v>
      </c>
    </row>
    <row r="165" spans="1:8" ht="11.25">
      <c r="A165" s="100" t="s">
        <v>154</v>
      </c>
      <c r="B165" s="159" t="s">
        <v>273</v>
      </c>
      <c r="C165" s="47" t="s">
        <v>268</v>
      </c>
      <c r="D165" s="47" t="s">
        <v>268</v>
      </c>
      <c r="E165" s="47" t="s">
        <v>121</v>
      </c>
      <c r="F165" s="159" t="s">
        <v>162</v>
      </c>
      <c r="G165" s="56">
        <v>200</v>
      </c>
      <c r="H165" s="152">
        <v>16.1</v>
      </c>
    </row>
    <row r="166" spans="1:8" ht="11.25">
      <c r="A166" s="261" t="s">
        <v>180</v>
      </c>
      <c r="B166" s="262" t="s">
        <v>273</v>
      </c>
      <c r="C166" s="262" t="s">
        <v>268</v>
      </c>
      <c r="D166" s="258" t="s">
        <v>98</v>
      </c>
      <c r="E166" s="258"/>
      <c r="F166" s="262"/>
      <c r="G166" s="263"/>
      <c r="H166" s="264">
        <f>H167</f>
        <v>260.2</v>
      </c>
    </row>
    <row r="167" spans="1:8" ht="11.25">
      <c r="A167" s="118" t="s">
        <v>182</v>
      </c>
      <c r="B167" s="159" t="s">
        <v>273</v>
      </c>
      <c r="C167" s="47" t="s">
        <v>268</v>
      </c>
      <c r="D167" s="47" t="s">
        <v>98</v>
      </c>
      <c r="E167" s="47" t="s">
        <v>183</v>
      </c>
      <c r="F167" s="159"/>
      <c r="G167" s="56"/>
      <c r="H167" s="152">
        <f>H168</f>
        <v>260.2</v>
      </c>
    </row>
    <row r="168" spans="1:8" ht="22.5">
      <c r="A168" s="100" t="s">
        <v>336</v>
      </c>
      <c r="B168" s="159" t="s">
        <v>273</v>
      </c>
      <c r="C168" s="47" t="s">
        <v>268</v>
      </c>
      <c r="D168" s="47" t="s">
        <v>98</v>
      </c>
      <c r="E168" s="47" t="s">
        <v>183</v>
      </c>
      <c r="F168" s="159">
        <v>8055</v>
      </c>
      <c r="G168" s="56">
        <v>200</v>
      </c>
      <c r="H168" s="152">
        <v>260.2</v>
      </c>
    </row>
    <row r="169" spans="1:8" ht="11.25">
      <c r="A169" s="38" t="s">
        <v>266</v>
      </c>
      <c r="B169" s="27" t="s">
        <v>273</v>
      </c>
      <c r="C169" s="27" t="s">
        <v>270</v>
      </c>
      <c r="D169" s="106"/>
      <c r="E169" s="106"/>
      <c r="F169" s="106"/>
      <c r="G169" s="158"/>
      <c r="H169" s="112">
        <f>H170+H176+H182+H184</f>
        <v>2923.3</v>
      </c>
    </row>
    <row r="170" spans="1:8" ht="33" customHeight="1">
      <c r="A170" s="66" t="s">
        <v>30</v>
      </c>
      <c r="B170" s="77" t="s">
        <v>273</v>
      </c>
      <c r="C170" s="77" t="s">
        <v>270</v>
      </c>
      <c r="D170" s="29" t="s">
        <v>268</v>
      </c>
      <c r="E170" s="29"/>
      <c r="F170" s="29"/>
      <c r="G170" s="29"/>
      <c r="H170" s="82">
        <f>H171</f>
        <v>52.5</v>
      </c>
    </row>
    <row r="171" spans="1:8" ht="45.75" customHeight="1">
      <c r="A171" s="72" t="s">
        <v>50</v>
      </c>
      <c r="B171" s="78" t="s">
        <v>273</v>
      </c>
      <c r="C171" s="78" t="s">
        <v>270</v>
      </c>
      <c r="D171" s="61" t="s">
        <v>268</v>
      </c>
      <c r="E171" s="61" t="s">
        <v>121</v>
      </c>
      <c r="F171" s="61"/>
      <c r="G171" s="61"/>
      <c r="H171" s="97">
        <f>H172+H174</f>
        <v>52.5</v>
      </c>
    </row>
    <row r="172" spans="1:8" ht="52.5" customHeight="1">
      <c r="A172" s="44" t="s">
        <v>51</v>
      </c>
      <c r="B172" s="75" t="s">
        <v>273</v>
      </c>
      <c r="C172" s="75" t="s">
        <v>270</v>
      </c>
      <c r="D172" s="32" t="s">
        <v>268</v>
      </c>
      <c r="E172" s="32" t="s">
        <v>121</v>
      </c>
      <c r="F172" s="32" t="s">
        <v>161</v>
      </c>
      <c r="G172" s="32"/>
      <c r="H172" s="132">
        <f>H173</f>
        <v>3</v>
      </c>
    </row>
    <row r="173" spans="1:8" s="101" customFormat="1" ht="11.25">
      <c r="A173" s="100" t="s">
        <v>154</v>
      </c>
      <c r="B173" s="159" t="s">
        <v>273</v>
      </c>
      <c r="C173" s="47" t="s">
        <v>270</v>
      </c>
      <c r="D173" s="47" t="s">
        <v>268</v>
      </c>
      <c r="E173" s="47" t="s">
        <v>121</v>
      </c>
      <c r="F173" s="159" t="s">
        <v>161</v>
      </c>
      <c r="G173" s="47" t="s">
        <v>115</v>
      </c>
      <c r="H173" s="87">
        <v>3</v>
      </c>
    </row>
    <row r="174" spans="1:8" ht="56.25" customHeight="1">
      <c r="A174" s="44" t="s">
        <v>49</v>
      </c>
      <c r="B174" s="75" t="s">
        <v>273</v>
      </c>
      <c r="C174" s="75" t="s">
        <v>270</v>
      </c>
      <c r="D174" s="32" t="s">
        <v>268</v>
      </c>
      <c r="E174" s="32" t="s">
        <v>121</v>
      </c>
      <c r="F174" s="32" t="s">
        <v>162</v>
      </c>
      <c r="G174" s="32"/>
      <c r="H174" s="132">
        <f>H175</f>
        <v>49.5</v>
      </c>
    </row>
    <row r="175" spans="1:8" s="101" customFormat="1" ht="14.25" customHeight="1">
      <c r="A175" s="100" t="s">
        <v>154</v>
      </c>
      <c r="B175" s="159" t="s">
        <v>273</v>
      </c>
      <c r="C175" s="47" t="s">
        <v>270</v>
      </c>
      <c r="D175" s="47" t="s">
        <v>268</v>
      </c>
      <c r="E175" s="47" t="s">
        <v>121</v>
      </c>
      <c r="F175" s="159" t="s">
        <v>162</v>
      </c>
      <c r="G175" s="47" t="s">
        <v>115</v>
      </c>
      <c r="H175" s="87">
        <v>49.5</v>
      </c>
    </row>
    <row r="176" spans="1:8" ht="28.5" customHeight="1">
      <c r="A176" s="68" t="s">
        <v>223</v>
      </c>
      <c r="B176" s="77" t="s">
        <v>273</v>
      </c>
      <c r="C176" s="77" t="s">
        <v>270</v>
      </c>
      <c r="D176" s="29" t="s">
        <v>273</v>
      </c>
      <c r="E176" s="29"/>
      <c r="F176" s="29"/>
      <c r="G176" s="29"/>
      <c r="H176" s="82">
        <f>H177</f>
        <v>937</v>
      </c>
    </row>
    <row r="177" spans="1:8" ht="48.75" customHeight="1">
      <c r="A177" s="72" t="s">
        <v>52</v>
      </c>
      <c r="B177" s="78" t="s">
        <v>273</v>
      </c>
      <c r="C177" s="78" t="s">
        <v>270</v>
      </c>
      <c r="D177" s="61" t="s">
        <v>273</v>
      </c>
      <c r="E177" s="61" t="s">
        <v>229</v>
      </c>
      <c r="F177" s="61"/>
      <c r="G177" s="61"/>
      <c r="H177" s="97">
        <f>H178+H180</f>
        <v>937</v>
      </c>
    </row>
    <row r="178" spans="1:8" ht="53.25">
      <c r="A178" s="44" t="s">
        <v>53</v>
      </c>
      <c r="B178" s="75" t="s">
        <v>273</v>
      </c>
      <c r="C178" s="75" t="s">
        <v>270</v>
      </c>
      <c r="D178" s="32" t="s">
        <v>273</v>
      </c>
      <c r="E178" s="32" t="s">
        <v>229</v>
      </c>
      <c r="F178" s="32" t="s">
        <v>230</v>
      </c>
      <c r="G178" s="32"/>
      <c r="H178" s="132">
        <f>H179</f>
        <v>692.5</v>
      </c>
    </row>
    <row r="179" spans="1:8" ht="11.25">
      <c r="A179" s="100" t="s">
        <v>154</v>
      </c>
      <c r="B179" s="56" t="s">
        <v>273</v>
      </c>
      <c r="C179" s="56" t="s">
        <v>270</v>
      </c>
      <c r="D179" s="56" t="s">
        <v>273</v>
      </c>
      <c r="E179" s="56" t="s">
        <v>229</v>
      </c>
      <c r="F179" s="56" t="s">
        <v>230</v>
      </c>
      <c r="G179" s="56">
        <v>200</v>
      </c>
      <c r="H179" s="152">
        <v>692.5</v>
      </c>
    </row>
    <row r="180" spans="1:8" ht="53.25">
      <c r="A180" s="44" t="s">
        <v>356</v>
      </c>
      <c r="B180" s="75" t="s">
        <v>273</v>
      </c>
      <c r="C180" s="75" t="s">
        <v>270</v>
      </c>
      <c r="D180" s="32" t="s">
        <v>273</v>
      </c>
      <c r="E180" s="32" t="s">
        <v>229</v>
      </c>
      <c r="F180" s="32" t="s">
        <v>357</v>
      </c>
      <c r="G180" s="32"/>
      <c r="H180" s="132">
        <f>H181</f>
        <v>244.5</v>
      </c>
    </row>
    <row r="181" spans="1:8" ht="11.25">
      <c r="A181" s="100" t="s">
        <v>154</v>
      </c>
      <c r="B181" s="56" t="s">
        <v>273</v>
      </c>
      <c r="C181" s="56" t="s">
        <v>270</v>
      </c>
      <c r="D181" s="56" t="s">
        <v>273</v>
      </c>
      <c r="E181" s="56" t="s">
        <v>229</v>
      </c>
      <c r="F181" s="56">
        <v>2993</v>
      </c>
      <c r="G181" s="56">
        <v>200</v>
      </c>
      <c r="H181" s="152">
        <v>244.5</v>
      </c>
    </row>
    <row r="182" spans="1:8" ht="42">
      <c r="A182" s="265" t="s">
        <v>329</v>
      </c>
      <c r="B182" s="262" t="s">
        <v>273</v>
      </c>
      <c r="C182" s="262" t="s">
        <v>270</v>
      </c>
      <c r="D182" s="258" t="s">
        <v>118</v>
      </c>
      <c r="E182" s="258" t="s">
        <v>135</v>
      </c>
      <c r="F182" s="258" t="s">
        <v>330</v>
      </c>
      <c r="G182" s="263"/>
      <c r="H182" s="264">
        <f>H183</f>
        <v>856</v>
      </c>
    </row>
    <row r="183" spans="1:8" ht="11.25">
      <c r="A183" s="254" t="s">
        <v>331</v>
      </c>
      <c r="B183" s="56" t="s">
        <v>273</v>
      </c>
      <c r="C183" s="56" t="s">
        <v>270</v>
      </c>
      <c r="D183" s="240" t="s">
        <v>118</v>
      </c>
      <c r="E183" s="240" t="s">
        <v>135</v>
      </c>
      <c r="F183" s="240" t="s">
        <v>330</v>
      </c>
      <c r="G183" s="255">
        <v>800</v>
      </c>
      <c r="H183" s="256">
        <v>856</v>
      </c>
    </row>
    <row r="184" spans="1:8" ht="11.25">
      <c r="A184" s="261" t="s">
        <v>180</v>
      </c>
      <c r="B184" s="262" t="s">
        <v>273</v>
      </c>
      <c r="C184" s="262" t="s">
        <v>270</v>
      </c>
      <c r="D184" s="258" t="s">
        <v>98</v>
      </c>
      <c r="E184" s="258"/>
      <c r="F184" s="262"/>
      <c r="G184" s="263"/>
      <c r="H184" s="264">
        <f>H185</f>
        <v>1077.8</v>
      </c>
    </row>
    <row r="185" spans="1:8" ht="11.25">
      <c r="A185" s="118" t="s">
        <v>182</v>
      </c>
      <c r="B185" s="159" t="s">
        <v>273</v>
      </c>
      <c r="C185" s="47" t="s">
        <v>270</v>
      </c>
      <c r="D185" s="47" t="s">
        <v>98</v>
      </c>
      <c r="E185" s="47" t="s">
        <v>183</v>
      </c>
      <c r="F185" s="159"/>
      <c r="G185" s="56"/>
      <c r="H185" s="152">
        <f>H186</f>
        <v>1077.8</v>
      </c>
    </row>
    <row r="186" spans="1:8" ht="22.5">
      <c r="A186" s="100" t="s">
        <v>336</v>
      </c>
      <c r="B186" s="159" t="s">
        <v>273</v>
      </c>
      <c r="C186" s="47" t="s">
        <v>268</v>
      </c>
      <c r="D186" s="47" t="s">
        <v>98</v>
      </c>
      <c r="E186" s="47" t="s">
        <v>183</v>
      </c>
      <c r="F186" s="159">
        <v>8055</v>
      </c>
      <c r="G186" s="56">
        <v>200</v>
      </c>
      <c r="H186" s="152">
        <v>1077.8</v>
      </c>
    </row>
    <row r="187" spans="1:8" ht="11.25">
      <c r="A187" s="38" t="s">
        <v>267</v>
      </c>
      <c r="B187" s="27" t="s">
        <v>273</v>
      </c>
      <c r="C187" s="27" t="s">
        <v>269</v>
      </c>
      <c r="D187" s="27"/>
      <c r="E187" s="27"/>
      <c r="F187" s="27"/>
      <c r="G187" s="54"/>
      <c r="H187" s="86">
        <f>H188</f>
        <v>3022.9000000000005</v>
      </c>
    </row>
    <row r="188" spans="1:8" ht="21.75">
      <c r="A188" s="68" t="s">
        <v>237</v>
      </c>
      <c r="B188" s="77" t="s">
        <v>273</v>
      </c>
      <c r="C188" s="77" t="s">
        <v>269</v>
      </c>
      <c r="D188" s="29" t="s">
        <v>87</v>
      </c>
      <c r="E188" s="29"/>
      <c r="F188" s="29"/>
      <c r="G188" s="29"/>
      <c r="H188" s="82">
        <f>H189+H194+H207+H210</f>
        <v>3022.9000000000005</v>
      </c>
    </row>
    <row r="189" spans="1:8" ht="41.25" customHeight="1">
      <c r="A189" s="160" t="s">
        <v>54</v>
      </c>
      <c r="B189" s="78" t="s">
        <v>273</v>
      </c>
      <c r="C189" s="78" t="s">
        <v>269</v>
      </c>
      <c r="D189" s="61" t="s">
        <v>87</v>
      </c>
      <c r="E189" s="61" t="s">
        <v>109</v>
      </c>
      <c r="F189" s="61"/>
      <c r="G189" s="61"/>
      <c r="H189" s="97">
        <f>H190+H192</f>
        <v>1276.4</v>
      </c>
    </row>
    <row r="190" spans="1:8" ht="42">
      <c r="A190" s="161" t="s">
        <v>238</v>
      </c>
      <c r="B190" s="75" t="s">
        <v>273</v>
      </c>
      <c r="C190" s="75" t="s">
        <v>269</v>
      </c>
      <c r="D190" s="32" t="s">
        <v>87</v>
      </c>
      <c r="E190" s="32" t="s">
        <v>109</v>
      </c>
      <c r="F190" s="32" t="s">
        <v>232</v>
      </c>
      <c r="G190" s="32"/>
      <c r="H190" s="132" t="str">
        <f>H191</f>
        <v>1176,4</v>
      </c>
    </row>
    <row r="191" spans="1:8" ht="11.25">
      <c r="A191" s="100" t="s">
        <v>154</v>
      </c>
      <c r="B191" s="175" t="s">
        <v>273</v>
      </c>
      <c r="C191" s="175" t="s">
        <v>269</v>
      </c>
      <c r="D191" s="30" t="s">
        <v>87</v>
      </c>
      <c r="E191" s="30" t="s">
        <v>109</v>
      </c>
      <c r="F191" s="30" t="s">
        <v>232</v>
      </c>
      <c r="G191" s="69">
        <v>200</v>
      </c>
      <c r="H191" s="152" t="s">
        <v>240</v>
      </c>
    </row>
    <row r="192" spans="1:8" ht="46.5" customHeight="1">
      <c r="A192" s="161" t="s">
        <v>55</v>
      </c>
      <c r="B192" s="75" t="s">
        <v>273</v>
      </c>
      <c r="C192" s="75" t="s">
        <v>269</v>
      </c>
      <c r="D192" s="32" t="s">
        <v>87</v>
      </c>
      <c r="E192" s="32" t="s">
        <v>109</v>
      </c>
      <c r="F192" s="32" t="s">
        <v>233</v>
      </c>
      <c r="G192" s="32"/>
      <c r="H192" s="132" t="str">
        <f>H193</f>
        <v>100</v>
      </c>
    </row>
    <row r="193" spans="1:8" ht="11.25">
      <c r="A193" s="100" t="s">
        <v>154</v>
      </c>
      <c r="B193" s="176" t="s">
        <v>273</v>
      </c>
      <c r="C193" s="176" t="s">
        <v>269</v>
      </c>
      <c r="D193" s="47" t="s">
        <v>87</v>
      </c>
      <c r="E193" s="47" t="s">
        <v>109</v>
      </c>
      <c r="F193" s="47" t="s">
        <v>233</v>
      </c>
      <c r="G193" s="58">
        <v>200</v>
      </c>
      <c r="H193" s="152" t="s">
        <v>138</v>
      </c>
    </row>
    <row r="194" spans="1:8" ht="42">
      <c r="A194" s="160" t="s">
        <v>17</v>
      </c>
      <c r="B194" s="78" t="s">
        <v>273</v>
      </c>
      <c r="C194" s="78" t="s">
        <v>269</v>
      </c>
      <c r="D194" s="61" t="s">
        <v>87</v>
      </c>
      <c r="E194" s="61" t="s">
        <v>121</v>
      </c>
      <c r="F194" s="61"/>
      <c r="G194" s="61"/>
      <c r="H194" s="97">
        <f>H195+H197+H199+H201+H203+H205</f>
        <v>1455.4</v>
      </c>
    </row>
    <row r="195" spans="1:8" ht="52.5">
      <c r="A195" s="161" t="s">
        <v>18</v>
      </c>
      <c r="B195" s="75" t="s">
        <v>273</v>
      </c>
      <c r="C195" s="75" t="s">
        <v>269</v>
      </c>
      <c r="D195" s="32" t="s">
        <v>87</v>
      </c>
      <c r="E195" s="32" t="s">
        <v>121</v>
      </c>
      <c r="F195" s="32" t="s">
        <v>234</v>
      </c>
      <c r="G195" s="32"/>
      <c r="H195" s="132">
        <f>H196</f>
        <v>739.3</v>
      </c>
    </row>
    <row r="196" spans="1:8" ht="11.25">
      <c r="A196" s="100" t="s">
        <v>154</v>
      </c>
      <c r="B196" s="176" t="s">
        <v>273</v>
      </c>
      <c r="C196" s="176" t="s">
        <v>269</v>
      </c>
      <c r="D196" s="47" t="s">
        <v>87</v>
      </c>
      <c r="E196" s="47" t="s">
        <v>121</v>
      </c>
      <c r="F196" s="47" t="s">
        <v>234</v>
      </c>
      <c r="G196" s="56">
        <v>200</v>
      </c>
      <c r="H196" s="152">
        <v>739.3</v>
      </c>
    </row>
    <row r="197" spans="1:8" ht="56.25">
      <c r="A197" s="242" t="s">
        <v>338</v>
      </c>
      <c r="B197" s="75" t="s">
        <v>273</v>
      </c>
      <c r="C197" s="75" t="s">
        <v>269</v>
      </c>
      <c r="D197" s="32" t="s">
        <v>87</v>
      </c>
      <c r="E197" s="32" t="s">
        <v>121</v>
      </c>
      <c r="F197" s="266" t="s">
        <v>339</v>
      </c>
      <c r="G197" s="267"/>
      <c r="H197" s="268">
        <f>H198</f>
        <v>99.2</v>
      </c>
    </row>
    <row r="198" spans="1:8" ht="11.25">
      <c r="A198" s="100" t="s">
        <v>154</v>
      </c>
      <c r="B198" s="176" t="s">
        <v>273</v>
      </c>
      <c r="C198" s="176" t="s">
        <v>269</v>
      </c>
      <c r="D198" s="47" t="s">
        <v>87</v>
      </c>
      <c r="E198" s="47" t="s">
        <v>121</v>
      </c>
      <c r="F198" s="47" t="s">
        <v>339</v>
      </c>
      <c r="G198" s="56">
        <v>200</v>
      </c>
      <c r="H198" s="152">
        <v>99.2</v>
      </c>
    </row>
    <row r="199" spans="1:8" ht="56.25">
      <c r="A199" s="242" t="s">
        <v>340</v>
      </c>
      <c r="B199" s="75" t="s">
        <v>273</v>
      </c>
      <c r="C199" s="75" t="s">
        <v>269</v>
      </c>
      <c r="D199" s="32" t="s">
        <v>87</v>
      </c>
      <c r="E199" s="32" t="s">
        <v>121</v>
      </c>
      <c r="F199" s="266" t="s">
        <v>341</v>
      </c>
      <c r="G199" s="267"/>
      <c r="H199" s="268">
        <f>H200</f>
        <v>64.2</v>
      </c>
    </row>
    <row r="200" spans="1:8" ht="11.25">
      <c r="A200" s="100" t="s">
        <v>154</v>
      </c>
      <c r="B200" s="269" t="s">
        <v>273</v>
      </c>
      <c r="C200" s="269" t="s">
        <v>269</v>
      </c>
      <c r="D200" s="240" t="s">
        <v>87</v>
      </c>
      <c r="E200" s="240" t="s">
        <v>121</v>
      </c>
      <c r="F200" s="240" t="s">
        <v>341</v>
      </c>
      <c r="G200" s="255">
        <v>200</v>
      </c>
      <c r="H200" s="256">
        <v>64.2</v>
      </c>
    </row>
    <row r="201" spans="1:8" ht="49.5" customHeight="1">
      <c r="A201" s="242" t="s">
        <v>342</v>
      </c>
      <c r="B201" s="75" t="s">
        <v>273</v>
      </c>
      <c r="C201" s="75" t="s">
        <v>269</v>
      </c>
      <c r="D201" s="32" t="s">
        <v>87</v>
      </c>
      <c r="E201" s="32" t="s">
        <v>121</v>
      </c>
      <c r="F201" s="266" t="s">
        <v>343</v>
      </c>
      <c r="G201" s="267"/>
      <c r="H201" s="268">
        <f>H202</f>
        <v>394.1</v>
      </c>
    </row>
    <row r="202" spans="1:8" ht="11.25">
      <c r="A202" s="100" t="s">
        <v>154</v>
      </c>
      <c r="B202" s="269" t="s">
        <v>273</v>
      </c>
      <c r="C202" s="269" t="s">
        <v>269</v>
      </c>
      <c r="D202" s="240" t="s">
        <v>87</v>
      </c>
      <c r="E202" s="240" t="s">
        <v>121</v>
      </c>
      <c r="F202" s="240" t="s">
        <v>343</v>
      </c>
      <c r="G202" s="255">
        <v>200</v>
      </c>
      <c r="H202" s="256">
        <v>394.1</v>
      </c>
    </row>
    <row r="203" spans="1:8" ht="54" customHeight="1">
      <c r="A203" s="242" t="s">
        <v>344</v>
      </c>
      <c r="B203" s="75" t="s">
        <v>273</v>
      </c>
      <c r="C203" s="75" t="s">
        <v>269</v>
      </c>
      <c r="D203" s="32" t="s">
        <v>87</v>
      </c>
      <c r="E203" s="32" t="s">
        <v>121</v>
      </c>
      <c r="F203" s="266" t="s">
        <v>345</v>
      </c>
      <c r="G203" s="267"/>
      <c r="H203" s="268">
        <f>H204</f>
        <v>99.6</v>
      </c>
    </row>
    <row r="204" spans="1:8" ht="11.25">
      <c r="A204" s="100" t="s">
        <v>154</v>
      </c>
      <c r="B204" s="269" t="s">
        <v>273</v>
      </c>
      <c r="C204" s="269" t="s">
        <v>269</v>
      </c>
      <c r="D204" s="240" t="s">
        <v>87</v>
      </c>
      <c r="E204" s="240" t="s">
        <v>121</v>
      </c>
      <c r="F204" s="240" t="s">
        <v>345</v>
      </c>
      <c r="G204" s="255">
        <v>200</v>
      </c>
      <c r="H204" s="256">
        <v>99.6</v>
      </c>
    </row>
    <row r="205" spans="1:8" ht="51" customHeight="1">
      <c r="A205" s="242" t="s">
        <v>346</v>
      </c>
      <c r="B205" s="75" t="s">
        <v>273</v>
      </c>
      <c r="C205" s="75" t="s">
        <v>269</v>
      </c>
      <c r="D205" s="32" t="s">
        <v>87</v>
      </c>
      <c r="E205" s="32" t="s">
        <v>121</v>
      </c>
      <c r="F205" s="266" t="s">
        <v>347</v>
      </c>
      <c r="G205" s="267"/>
      <c r="H205" s="268">
        <f>H206</f>
        <v>59</v>
      </c>
    </row>
    <row r="206" spans="1:8" ht="11.25">
      <c r="A206" s="100" t="s">
        <v>154</v>
      </c>
      <c r="B206" s="269" t="s">
        <v>273</v>
      </c>
      <c r="C206" s="269" t="s">
        <v>269</v>
      </c>
      <c r="D206" s="240" t="s">
        <v>87</v>
      </c>
      <c r="E206" s="240" t="s">
        <v>121</v>
      </c>
      <c r="F206" s="240" t="s">
        <v>347</v>
      </c>
      <c r="G206" s="255">
        <v>200</v>
      </c>
      <c r="H206" s="256">
        <v>59</v>
      </c>
    </row>
    <row r="207" spans="1:8" ht="42">
      <c r="A207" s="160" t="s">
        <v>19</v>
      </c>
      <c r="B207" s="78" t="s">
        <v>273</v>
      </c>
      <c r="C207" s="78" t="s">
        <v>269</v>
      </c>
      <c r="D207" s="61" t="s">
        <v>87</v>
      </c>
      <c r="E207" s="61" t="s">
        <v>135</v>
      </c>
      <c r="F207" s="61"/>
      <c r="G207" s="61"/>
      <c r="H207" s="97">
        <f>H208</f>
        <v>168.3</v>
      </c>
    </row>
    <row r="208" spans="1:8" ht="46.5" customHeight="1">
      <c r="A208" s="161" t="s">
        <v>20</v>
      </c>
      <c r="B208" s="75" t="s">
        <v>273</v>
      </c>
      <c r="C208" s="75" t="s">
        <v>269</v>
      </c>
      <c r="D208" s="32" t="s">
        <v>87</v>
      </c>
      <c r="E208" s="32" t="s">
        <v>135</v>
      </c>
      <c r="F208" s="32" t="s">
        <v>235</v>
      </c>
      <c r="G208" s="32"/>
      <c r="H208" s="132">
        <f>H209</f>
        <v>168.3</v>
      </c>
    </row>
    <row r="209" spans="1:8" ht="11.25">
      <c r="A209" s="100" t="s">
        <v>154</v>
      </c>
      <c r="B209" s="176" t="s">
        <v>273</v>
      </c>
      <c r="C209" s="176" t="s">
        <v>269</v>
      </c>
      <c r="D209" s="47" t="s">
        <v>87</v>
      </c>
      <c r="E209" s="47" t="s">
        <v>135</v>
      </c>
      <c r="F209" s="47" t="s">
        <v>235</v>
      </c>
      <c r="G209" s="176">
        <v>200</v>
      </c>
      <c r="H209" s="152">
        <v>168.3</v>
      </c>
    </row>
    <row r="210" spans="1:8" ht="44.25" customHeight="1">
      <c r="A210" s="160" t="s">
        <v>21</v>
      </c>
      <c r="B210" s="78" t="s">
        <v>273</v>
      </c>
      <c r="C210" s="78" t="s">
        <v>269</v>
      </c>
      <c r="D210" s="61" t="s">
        <v>87</v>
      </c>
      <c r="E210" s="61" t="s">
        <v>229</v>
      </c>
      <c r="F210" s="61"/>
      <c r="G210" s="61"/>
      <c r="H210" s="97">
        <f>H211</f>
        <v>122.8</v>
      </c>
    </row>
    <row r="211" spans="1:8" ht="48" customHeight="1">
      <c r="A211" s="161" t="s">
        <v>22</v>
      </c>
      <c r="B211" s="75" t="s">
        <v>273</v>
      </c>
      <c r="C211" s="75" t="s">
        <v>269</v>
      </c>
      <c r="D211" s="32" t="s">
        <v>87</v>
      </c>
      <c r="E211" s="32" t="s">
        <v>229</v>
      </c>
      <c r="F211" s="32" t="s">
        <v>236</v>
      </c>
      <c r="G211" s="32"/>
      <c r="H211" s="132">
        <f>H212</f>
        <v>122.8</v>
      </c>
    </row>
    <row r="212" spans="1:8" ht="15" customHeight="1">
      <c r="A212" s="100" t="s">
        <v>154</v>
      </c>
      <c r="B212" s="176" t="s">
        <v>273</v>
      </c>
      <c r="C212" s="176" t="s">
        <v>269</v>
      </c>
      <c r="D212" s="47" t="s">
        <v>87</v>
      </c>
      <c r="E212" s="47" t="s">
        <v>229</v>
      </c>
      <c r="F212" s="47" t="s">
        <v>236</v>
      </c>
      <c r="G212" s="56">
        <v>200</v>
      </c>
      <c r="H212" s="152">
        <v>122.8</v>
      </c>
    </row>
    <row r="213" spans="1:8" ht="14.25" customHeight="1">
      <c r="A213" s="38" t="s">
        <v>96</v>
      </c>
      <c r="B213" s="27" t="s">
        <v>273</v>
      </c>
      <c r="C213" s="27" t="s">
        <v>273</v>
      </c>
      <c r="D213" s="27"/>
      <c r="E213" s="27"/>
      <c r="F213" s="27"/>
      <c r="G213" s="84"/>
      <c r="H213" s="86">
        <f>H214</f>
        <v>4866.2</v>
      </c>
    </row>
    <row r="214" spans="1:8" ht="26.25" customHeight="1">
      <c r="A214" s="68" t="s">
        <v>237</v>
      </c>
      <c r="B214" s="29" t="s">
        <v>273</v>
      </c>
      <c r="C214" s="29" t="s">
        <v>273</v>
      </c>
      <c r="D214" s="29" t="s">
        <v>87</v>
      </c>
      <c r="E214" s="29"/>
      <c r="F214" s="29"/>
      <c r="G214" s="73"/>
      <c r="H214" s="82">
        <f>H215</f>
        <v>4866.2</v>
      </c>
    </row>
    <row r="215" spans="1:8" ht="45" customHeight="1">
      <c r="A215" s="72" t="s">
        <v>23</v>
      </c>
      <c r="B215" s="78" t="s">
        <v>273</v>
      </c>
      <c r="C215" s="78" t="s">
        <v>273</v>
      </c>
      <c r="D215" s="78" t="s">
        <v>87</v>
      </c>
      <c r="E215" s="78" t="s">
        <v>241</v>
      </c>
      <c r="F215" s="78"/>
      <c r="G215" s="78"/>
      <c r="H215" s="78">
        <f>H216</f>
        <v>4866.2</v>
      </c>
    </row>
    <row r="216" spans="1:8" ht="15.75" customHeight="1">
      <c r="A216" s="44" t="s">
        <v>156</v>
      </c>
      <c r="B216" s="75" t="s">
        <v>273</v>
      </c>
      <c r="C216" s="75" t="s">
        <v>273</v>
      </c>
      <c r="D216" s="75" t="s">
        <v>87</v>
      </c>
      <c r="E216" s="75" t="s">
        <v>241</v>
      </c>
      <c r="F216" s="75" t="s">
        <v>157</v>
      </c>
      <c r="G216" s="75"/>
      <c r="H216" s="75">
        <f>H217+H218</f>
        <v>4866.2</v>
      </c>
    </row>
    <row r="217" spans="1:8" ht="33.75">
      <c r="A217" s="49" t="s">
        <v>116</v>
      </c>
      <c r="B217" s="79" t="s">
        <v>273</v>
      </c>
      <c r="C217" s="79" t="s">
        <v>273</v>
      </c>
      <c r="D217" s="79" t="s">
        <v>87</v>
      </c>
      <c r="E217" s="79" t="s">
        <v>241</v>
      </c>
      <c r="F217" s="79" t="s">
        <v>157</v>
      </c>
      <c r="G217" s="79">
        <v>100</v>
      </c>
      <c r="H217" s="79" t="s">
        <v>349</v>
      </c>
    </row>
    <row r="218" spans="1:8" ht="11.25">
      <c r="A218" s="100" t="s">
        <v>154</v>
      </c>
      <c r="B218" s="176" t="s">
        <v>273</v>
      </c>
      <c r="C218" s="176" t="s">
        <v>273</v>
      </c>
      <c r="D218" s="176" t="s">
        <v>87</v>
      </c>
      <c r="E218" s="176" t="s">
        <v>241</v>
      </c>
      <c r="F218" s="176" t="s">
        <v>157</v>
      </c>
      <c r="G218" s="176">
        <v>200</v>
      </c>
      <c r="H218" s="176">
        <v>379.7</v>
      </c>
    </row>
    <row r="219" spans="1:8" ht="12.75">
      <c r="A219" s="122" t="s">
        <v>242</v>
      </c>
      <c r="B219" s="123" t="s">
        <v>275</v>
      </c>
      <c r="C219" s="123"/>
      <c r="D219" s="123"/>
      <c r="E219" s="177"/>
      <c r="F219" s="123"/>
      <c r="G219" s="123"/>
      <c r="H219" s="178">
        <f>H220+H225</f>
        <v>110.6</v>
      </c>
    </row>
    <row r="220" spans="1:8" ht="11.25">
      <c r="A220" s="166" t="s">
        <v>84</v>
      </c>
      <c r="B220" s="85" t="s">
        <v>275</v>
      </c>
      <c r="C220" s="85" t="s">
        <v>273</v>
      </c>
      <c r="D220" s="85"/>
      <c r="E220" s="85"/>
      <c r="F220" s="85"/>
      <c r="G220" s="85"/>
      <c r="H220" s="115">
        <f>H221</f>
        <v>50.8</v>
      </c>
    </row>
    <row r="221" spans="1:8" ht="15.75" customHeight="1">
      <c r="A221" s="66" t="s">
        <v>246</v>
      </c>
      <c r="B221" s="29" t="s">
        <v>275</v>
      </c>
      <c r="C221" s="29" t="s">
        <v>273</v>
      </c>
      <c r="D221" s="29" t="s">
        <v>118</v>
      </c>
      <c r="E221" s="29"/>
      <c r="F221" s="29"/>
      <c r="G221" s="29"/>
      <c r="H221" s="82">
        <f>H222</f>
        <v>50.8</v>
      </c>
    </row>
    <row r="222" spans="1:8" ht="11.25">
      <c r="A222" s="72" t="s">
        <v>120</v>
      </c>
      <c r="B222" s="61" t="s">
        <v>275</v>
      </c>
      <c r="C222" s="61" t="s">
        <v>273</v>
      </c>
      <c r="D222" s="61" t="s">
        <v>118</v>
      </c>
      <c r="E222" s="61" t="s">
        <v>121</v>
      </c>
      <c r="F222" s="61" t="s">
        <v>125</v>
      </c>
      <c r="G222" s="61"/>
      <c r="H222" s="97">
        <f>H223</f>
        <v>50.8</v>
      </c>
    </row>
    <row r="223" spans="1:8" ht="21.75">
      <c r="A223" s="35" t="s">
        <v>245</v>
      </c>
      <c r="B223" s="32" t="s">
        <v>275</v>
      </c>
      <c r="C223" s="32" t="s">
        <v>273</v>
      </c>
      <c r="D223" s="32" t="s">
        <v>118</v>
      </c>
      <c r="E223" s="32" t="s">
        <v>121</v>
      </c>
      <c r="F223" s="32" t="s">
        <v>243</v>
      </c>
      <c r="G223" s="32"/>
      <c r="H223" s="132">
        <f>H224</f>
        <v>50.8</v>
      </c>
    </row>
    <row r="224" spans="1:8" ht="11.25">
      <c r="A224" s="100" t="s">
        <v>154</v>
      </c>
      <c r="B224" s="47" t="s">
        <v>275</v>
      </c>
      <c r="C224" s="47" t="s">
        <v>273</v>
      </c>
      <c r="D224" s="47" t="s">
        <v>118</v>
      </c>
      <c r="E224" s="47" t="s">
        <v>121</v>
      </c>
      <c r="F224" s="47" t="s">
        <v>243</v>
      </c>
      <c r="G224" s="47" t="s">
        <v>115</v>
      </c>
      <c r="H224" s="87">
        <v>50.8</v>
      </c>
    </row>
    <row r="225" spans="1:8" ht="11.25">
      <c r="A225" s="166" t="s">
        <v>90</v>
      </c>
      <c r="B225" s="85" t="s">
        <v>275</v>
      </c>
      <c r="C225" s="85" t="s">
        <v>275</v>
      </c>
      <c r="D225" s="27"/>
      <c r="E225" s="27"/>
      <c r="F225" s="27"/>
      <c r="G225" s="85"/>
      <c r="H225" s="115">
        <f>H226</f>
        <v>59.8</v>
      </c>
    </row>
    <row r="226" spans="1:8" ht="34.5" customHeight="1">
      <c r="A226" s="66" t="s">
        <v>247</v>
      </c>
      <c r="B226" s="77" t="s">
        <v>275</v>
      </c>
      <c r="C226" s="77" t="s">
        <v>275</v>
      </c>
      <c r="D226" s="77" t="s">
        <v>276</v>
      </c>
      <c r="E226" s="77"/>
      <c r="F226" s="77"/>
      <c r="G226" s="77"/>
      <c r="H226" s="77">
        <f>H227</f>
        <v>59.8</v>
      </c>
    </row>
    <row r="227" spans="1:8" ht="54.75" customHeight="1">
      <c r="A227" s="72" t="s">
        <v>24</v>
      </c>
      <c r="B227" s="78" t="s">
        <v>275</v>
      </c>
      <c r="C227" s="78" t="s">
        <v>275</v>
      </c>
      <c r="D227" s="78" t="s">
        <v>276</v>
      </c>
      <c r="E227" s="78" t="s">
        <v>121</v>
      </c>
      <c r="F227" s="78"/>
      <c r="G227" s="78"/>
      <c r="H227" s="78">
        <f>H228</f>
        <v>59.8</v>
      </c>
    </row>
    <row r="228" spans="1:8" ht="65.25" customHeight="1">
      <c r="A228" s="44" t="s">
        <v>25</v>
      </c>
      <c r="B228" s="75" t="s">
        <v>275</v>
      </c>
      <c r="C228" s="75" t="s">
        <v>275</v>
      </c>
      <c r="D228" s="75" t="s">
        <v>276</v>
      </c>
      <c r="E228" s="75" t="s">
        <v>121</v>
      </c>
      <c r="F228" s="75" t="s">
        <v>244</v>
      </c>
      <c r="G228" s="75"/>
      <c r="H228" s="75">
        <f>H229</f>
        <v>59.8</v>
      </c>
    </row>
    <row r="229" spans="1:8" ht="11.25">
      <c r="A229" s="100" t="s">
        <v>249</v>
      </c>
      <c r="B229" s="164" t="s">
        <v>275</v>
      </c>
      <c r="C229" s="164" t="s">
        <v>275</v>
      </c>
      <c r="D229" s="164" t="s">
        <v>276</v>
      </c>
      <c r="E229" s="164" t="s">
        <v>121</v>
      </c>
      <c r="F229" s="164" t="s">
        <v>244</v>
      </c>
      <c r="G229" s="164" t="s">
        <v>248</v>
      </c>
      <c r="H229" s="164">
        <v>59.8</v>
      </c>
    </row>
    <row r="230" spans="1:8" ht="12.75">
      <c r="A230" s="122" t="s">
        <v>250</v>
      </c>
      <c r="B230" s="165" t="s">
        <v>276</v>
      </c>
      <c r="C230" s="165"/>
      <c r="D230" s="168"/>
      <c r="E230" s="168"/>
      <c r="F230" s="168"/>
      <c r="G230" s="168"/>
      <c r="H230" s="169">
        <f>H231+H253</f>
        <v>5795.3</v>
      </c>
    </row>
    <row r="231" spans="1:8" ht="11.25">
      <c r="A231" s="166" t="s">
        <v>277</v>
      </c>
      <c r="B231" s="167" t="s">
        <v>276</v>
      </c>
      <c r="C231" s="167" t="s">
        <v>268</v>
      </c>
      <c r="D231" s="167"/>
      <c r="E231" s="167"/>
      <c r="F231" s="167"/>
      <c r="G231" s="167"/>
      <c r="H231" s="170">
        <f>H232+H241</f>
        <v>4283.3</v>
      </c>
    </row>
    <row r="232" spans="1:8" ht="11.25">
      <c r="A232" s="179" t="s">
        <v>325</v>
      </c>
      <c r="B232" s="183" t="s">
        <v>276</v>
      </c>
      <c r="C232" s="183" t="s">
        <v>268</v>
      </c>
      <c r="D232" s="180" t="s">
        <v>275</v>
      </c>
      <c r="E232" s="180"/>
      <c r="F232" s="180"/>
      <c r="G232" s="180"/>
      <c r="H232" s="184">
        <f>H233+H239</f>
        <v>3539.5</v>
      </c>
    </row>
    <row r="233" spans="1:8" ht="24.75" customHeight="1">
      <c r="A233" s="181" t="s">
        <v>251</v>
      </c>
      <c r="B233" s="88" t="s">
        <v>276</v>
      </c>
      <c r="C233" s="88" t="s">
        <v>268</v>
      </c>
      <c r="D233" s="29" t="s">
        <v>275</v>
      </c>
      <c r="E233" s="29"/>
      <c r="F233" s="29"/>
      <c r="G233" s="29"/>
      <c r="H233" s="82">
        <f>H234</f>
        <v>3263.2</v>
      </c>
    </row>
    <row r="234" spans="1:8" ht="53.25">
      <c r="A234" s="72" t="s">
        <v>252</v>
      </c>
      <c r="B234" s="96" t="s">
        <v>276</v>
      </c>
      <c r="C234" s="96" t="s">
        <v>268</v>
      </c>
      <c r="D234" s="61" t="s">
        <v>275</v>
      </c>
      <c r="E234" s="61" t="s">
        <v>121</v>
      </c>
      <c r="F234" s="61"/>
      <c r="G234" s="61"/>
      <c r="H234" s="97">
        <f>H235</f>
        <v>3263.2</v>
      </c>
    </row>
    <row r="235" spans="1:8" ht="11.25" customHeight="1">
      <c r="A235" s="35" t="s">
        <v>156</v>
      </c>
      <c r="B235" s="103" t="s">
        <v>276</v>
      </c>
      <c r="C235" s="103" t="s">
        <v>268</v>
      </c>
      <c r="D235" s="32" t="s">
        <v>275</v>
      </c>
      <c r="E235" s="32" t="s">
        <v>121</v>
      </c>
      <c r="F235" s="32" t="s">
        <v>157</v>
      </c>
      <c r="G235" s="32"/>
      <c r="H235" s="132">
        <f>H236+H237+H238</f>
        <v>3263.2</v>
      </c>
    </row>
    <row r="236" spans="1:8" ht="33.75">
      <c r="A236" s="49" t="s">
        <v>116</v>
      </c>
      <c r="B236" s="47" t="s">
        <v>276</v>
      </c>
      <c r="C236" s="47" t="s">
        <v>268</v>
      </c>
      <c r="D236" s="47" t="s">
        <v>275</v>
      </c>
      <c r="E236" s="47" t="s">
        <v>121</v>
      </c>
      <c r="F236" s="47" t="s">
        <v>157</v>
      </c>
      <c r="G236" s="56">
        <v>100</v>
      </c>
      <c r="H236" s="152">
        <v>1870.5</v>
      </c>
    </row>
    <row r="237" spans="1:8" ht="11.25">
      <c r="A237" s="100" t="s">
        <v>154</v>
      </c>
      <c r="B237" s="47" t="s">
        <v>276</v>
      </c>
      <c r="C237" s="47" t="s">
        <v>268</v>
      </c>
      <c r="D237" s="47" t="s">
        <v>275</v>
      </c>
      <c r="E237" s="47" t="s">
        <v>121</v>
      </c>
      <c r="F237" s="47" t="s">
        <v>157</v>
      </c>
      <c r="G237" s="56">
        <v>200</v>
      </c>
      <c r="H237" s="152">
        <v>1273.6</v>
      </c>
    </row>
    <row r="238" spans="1:8" ht="11.25">
      <c r="A238" s="48" t="s">
        <v>142</v>
      </c>
      <c r="B238" s="47" t="s">
        <v>276</v>
      </c>
      <c r="C238" s="47" t="s">
        <v>268</v>
      </c>
      <c r="D238" s="47" t="s">
        <v>275</v>
      </c>
      <c r="E238" s="47" t="s">
        <v>121</v>
      </c>
      <c r="F238" s="47" t="s">
        <v>157</v>
      </c>
      <c r="G238" s="56">
        <v>800</v>
      </c>
      <c r="H238" s="152">
        <v>119.1</v>
      </c>
    </row>
    <row r="239" spans="1:8" ht="18" customHeight="1">
      <c r="A239" s="245" t="s">
        <v>323</v>
      </c>
      <c r="B239" s="103" t="s">
        <v>276</v>
      </c>
      <c r="C239" s="103" t="s">
        <v>268</v>
      </c>
      <c r="D239" s="32" t="s">
        <v>98</v>
      </c>
      <c r="E239" s="32" t="s">
        <v>183</v>
      </c>
      <c r="F239" s="32" t="s">
        <v>324</v>
      </c>
      <c r="G239" s="243"/>
      <c r="H239" s="246">
        <f>H240</f>
        <v>276.3</v>
      </c>
    </row>
    <row r="240" spans="1:8" ht="33" customHeight="1">
      <c r="A240" s="49" t="s">
        <v>116</v>
      </c>
      <c r="B240" s="47" t="s">
        <v>276</v>
      </c>
      <c r="C240" s="47" t="s">
        <v>268</v>
      </c>
      <c r="D240" s="240" t="s">
        <v>98</v>
      </c>
      <c r="E240" s="240" t="s">
        <v>183</v>
      </c>
      <c r="F240" s="240" t="s">
        <v>324</v>
      </c>
      <c r="G240" s="56">
        <v>100</v>
      </c>
      <c r="H240" s="152">
        <v>276.3</v>
      </c>
    </row>
    <row r="241" spans="1:8" ht="15" customHeight="1">
      <c r="A241" s="185" t="s">
        <v>326</v>
      </c>
      <c r="B241" s="186" t="s">
        <v>276</v>
      </c>
      <c r="C241" s="186" t="s">
        <v>268</v>
      </c>
      <c r="D241" s="187"/>
      <c r="E241" s="187"/>
      <c r="F241" s="187"/>
      <c r="G241" s="187"/>
      <c r="H241" s="184">
        <f>H242+H247</f>
        <v>743.8</v>
      </c>
    </row>
    <row r="242" spans="1:8" ht="21.75">
      <c r="A242" s="181" t="s">
        <v>251</v>
      </c>
      <c r="B242" s="29" t="s">
        <v>276</v>
      </c>
      <c r="C242" s="29" t="s">
        <v>268</v>
      </c>
      <c r="D242" s="29" t="s">
        <v>275</v>
      </c>
      <c r="E242" s="29"/>
      <c r="F242" s="29"/>
      <c r="G242" s="29"/>
      <c r="H242" s="82">
        <f>H243</f>
        <v>590.4</v>
      </c>
    </row>
    <row r="243" spans="1:8" ht="31.5" customHeight="1">
      <c r="A243" s="182" t="s">
        <v>254</v>
      </c>
      <c r="B243" s="61" t="s">
        <v>276</v>
      </c>
      <c r="C243" s="61" t="s">
        <v>268</v>
      </c>
      <c r="D243" s="61" t="s">
        <v>275</v>
      </c>
      <c r="E243" s="61" t="s">
        <v>109</v>
      </c>
      <c r="F243" s="61"/>
      <c r="G243" s="61"/>
      <c r="H243" s="97">
        <f>H244</f>
        <v>590.4</v>
      </c>
    </row>
    <row r="244" spans="1:8" ht="12.75" customHeight="1">
      <c r="A244" s="35" t="s">
        <v>156</v>
      </c>
      <c r="B244" s="32" t="s">
        <v>276</v>
      </c>
      <c r="C244" s="32" t="s">
        <v>268</v>
      </c>
      <c r="D244" s="32" t="s">
        <v>275</v>
      </c>
      <c r="E244" s="32" t="s">
        <v>109</v>
      </c>
      <c r="F244" s="32" t="s">
        <v>157</v>
      </c>
      <c r="G244" s="57"/>
      <c r="H244" s="132">
        <f>H245+H246</f>
        <v>590.4</v>
      </c>
    </row>
    <row r="245" spans="1:8" ht="33.75">
      <c r="A245" s="49" t="s">
        <v>116</v>
      </c>
      <c r="B245" s="47" t="s">
        <v>276</v>
      </c>
      <c r="C245" s="47" t="s">
        <v>268</v>
      </c>
      <c r="D245" s="47" t="s">
        <v>275</v>
      </c>
      <c r="E245" s="47" t="s">
        <v>109</v>
      </c>
      <c r="F245" s="47" t="s">
        <v>157</v>
      </c>
      <c r="G245" s="56">
        <v>100</v>
      </c>
      <c r="H245" s="152">
        <v>529</v>
      </c>
    </row>
    <row r="246" spans="1:8" ht="11.25">
      <c r="A246" s="100" t="s">
        <v>154</v>
      </c>
      <c r="B246" s="47" t="s">
        <v>276</v>
      </c>
      <c r="C246" s="47" t="s">
        <v>268</v>
      </c>
      <c r="D246" s="47" t="s">
        <v>275</v>
      </c>
      <c r="E246" s="47" t="s">
        <v>109</v>
      </c>
      <c r="F246" s="47" t="s">
        <v>157</v>
      </c>
      <c r="G246" s="56">
        <v>200</v>
      </c>
      <c r="H246" s="152">
        <v>61.4</v>
      </c>
    </row>
    <row r="247" spans="1:8" ht="11.25">
      <c r="A247" s="188" t="s">
        <v>180</v>
      </c>
      <c r="B247" s="107" t="s">
        <v>276</v>
      </c>
      <c r="C247" s="107" t="s">
        <v>268</v>
      </c>
      <c r="D247" s="107" t="s">
        <v>98</v>
      </c>
      <c r="E247" s="107"/>
      <c r="F247" s="107"/>
      <c r="G247" s="107"/>
      <c r="H247" s="113">
        <f>H248</f>
        <v>153.4</v>
      </c>
    </row>
    <row r="248" spans="1:8" ht="11.25">
      <c r="A248" s="194" t="s">
        <v>182</v>
      </c>
      <c r="B248" s="144" t="s">
        <v>276</v>
      </c>
      <c r="C248" s="144" t="s">
        <v>268</v>
      </c>
      <c r="D248" s="144" t="s">
        <v>98</v>
      </c>
      <c r="E248" s="144" t="s">
        <v>183</v>
      </c>
      <c r="F248" s="144"/>
      <c r="G248" s="144"/>
      <c r="H248" s="145">
        <f>H249+H251</f>
        <v>153.4</v>
      </c>
    </row>
    <row r="249" spans="1:8" ht="32.25">
      <c r="A249" s="191" t="s">
        <v>255</v>
      </c>
      <c r="B249" s="192" t="s">
        <v>276</v>
      </c>
      <c r="C249" s="192" t="s">
        <v>268</v>
      </c>
      <c r="D249" s="192" t="s">
        <v>98</v>
      </c>
      <c r="E249" s="192" t="s">
        <v>183</v>
      </c>
      <c r="F249" s="192" t="s">
        <v>256</v>
      </c>
      <c r="G249" s="192"/>
      <c r="H249" s="193">
        <f>H250</f>
        <v>140.5</v>
      </c>
    </row>
    <row r="250" spans="1:8" ht="11.25">
      <c r="A250" s="189" t="s">
        <v>257</v>
      </c>
      <c r="B250" s="110" t="s">
        <v>276</v>
      </c>
      <c r="C250" s="110" t="s">
        <v>268</v>
      </c>
      <c r="D250" s="110" t="s">
        <v>98</v>
      </c>
      <c r="E250" s="110" t="s">
        <v>183</v>
      </c>
      <c r="F250" s="110" t="s">
        <v>256</v>
      </c>
      <c r="G250" s="110" t="s">
        <v>248</v>
      </c>
      <c r="H250" s="111">
        <v>140.5</v>
      </c>
    </row>
    <row r="251" spans="1:8" ht="11.25">
      <c r="A251" s="191" t="s">
        <v>258</v>
      </c>
      <c r="B251" s="192" t="s">
        <v>276</v>
      </c>
      <c r="C251" s="192" t="s">
        <v>268</v>
      </c>
      <c r="D251" s="192" t="s">
        <v>98</v>
      </c>
      <c r="E251" s="192" t="s">
        <v>183</v>
      </c>
      <c r="F251" s="192" t="s">
        <v>259</v>
      </c>
      <c r="G251" s="192"/>
      <c r="H251" s="193">
        <f>H252</f>
        <v>12.9</v>
      </c>
    </row>
    <row r="252" spans="1:8" ht="33.75">
      <c r="A252" s="108" t="s">
        <v>260</v>
      </c>
      <c r="B252" s="110" t="s">
        <v>276</v>
      </c>
      <c r="C252" s="110" t="s">
        <v>268</v>
      </c>
      <c r="D252" s="110" t="s">
        <v>98</v>
      </c>
      <c r="E252" s="110" t="s">
        <v>183</v>
      </c>
      <c r="F252" s="110" t="s">
        <v>259</v>
      </c>
      <c r="G252" s="110" t="s">
        <v>138</v>
      </c>
      <c r="H252" s="111">
        <v>12.9</v>
      </c>
    </row>
    <row r="253" spans="1:8" ht="11.25">
      <c r="A253" s="190" t="s">
        <v>261</v>
      </c>
      <c r="B253" s="27" t="s">
        <v>276</v>
      </c>
      <c r="C253" s="27" t="s">
        <v>272</v>
      </c>
      <c r="D253" s="27"/>
      <c r="E253" s="27"/>
      <c r="F253" s="27"/>
      <c r="G253" s="27"/>
      <c r="H253" s="86">
        <f>H254</f>
        <v>1512</v>
      </c>
    </row>
    <row r="254" spans="1:8" ht="21.75">
      <c r="A254" s="181" t="s">
        <v>251</v>
      </c>
      <c r="B254" s="29" t="s">
        <v>276</v>
      </c>
      <c r="C254" s="29" t="s">
        <v>272</v>
      </c>
      <c r="D254" s="29" t="s">
        <v>275</v>
      </c>
      <c r="E254" s="29"/>
      <c r="F254" s="29"/>
      <c r="G254" s="29"/>
      <c r="H254" s="82">
        <f>H255</f>
        <v>1512</v>
      </c>
    </row>
    <row r="255" spans="1:8" ht="45" customHeight="1">
      <c r="A255" s="160" t="s">
        <v>26</v>
      </c>
      <c r="B255" s="61" t="s">
        <v>276</v>
      </c>
      <c r="C255" s="61" t="s">
        <v>272</v>
      </c>
      <c r="D255" s="61" t="s">
        <v>275</v>
      </c>
      <c r="E255" s="61" t="s">
        <v>135</v>
      </c>
      <c r="F255" s="61"/>
      <c r="G255" s="61"/>
      <c r="H255" s="97">
        <f>H256</f>
        <v>1512</v>
      </c>
    </row>
    <row r="256" spans="1:8" ht="14.25" customHeight="1">
      <c r="A256" s="35" t="s">
        <v>262</v>
      </c>
      <c r="B256" s="32" t="s">
        <v>276</v>
      </c>
      <c r="C256" s="32" t="s">
        <v>272</v>
      </c>
      <c r="D256" s="32" t="s">
        <v>275</v>
      </c>
      <c r="E256" s="32" t="s">
        <v>135</v>
      </c>
      <c r="F256" s="32" t="s">
        <v>263</v>
      </c>
      <c r="G256" s="32"/>
      <c r="H256" s="132">
        <f>H257</f>
        <v>1512</v>
      </c>
    </row>
    <row r="257" spans="1:8" ht="11.25">
      <c r="A257" s="100" t="s">
        <v>154</v>
      </c>
      <c r="B257" s="47" t="s">
        <v>276</v>
      </c>
      <c r="C257" s="47" t="s">
        <v>272</v>
      </c>
      <c r="D257" s="47" t="s">
        <v>275</v>
      </c>
      <c r="E257" s="47" t="s">
        <v>135</v>
      </c>
      <c r="F257" s="47" t="s">
        <v>263</v>
      </c>
      <c r="G257" s="56">
        <v>200</v>
      </c>
      <c r="H257" s="152">
        <v>1512</v>
      </c>
    </row>
    <row r="258" spans="1:8" ht="14.25">
      <c r="A258" s="197" t="s">
        <v>170</v>
      </c>
      <c r="B258" s="165" t="s">
        <v>91</v>
      </c>
      <c r="C258" s="168"/>
      <c r="D258" s="26"/>
      <c r="E258" s="26"/>
      <c r="F258" s="26"/>
      <c r="G258" s="26"/>
      <c r="H258" s="147">
        <f>H259</f>
        <v>1678</v>
      </c>
    </row>
    <row r="259" spans="1:8" ht="11.25">
      <c r="A259" s="65" t="s">
        <v>171</v>
      </c>
      <c r="B259" s="167" t="s">
        <v>91</v>
      </c>
      <c r="C259" s="167" t="s">
        <v>268</v>
      </c>
      <c r="D259" s="27"/>
      <c r="E259" s="27"/>
      <c r="F259" s="27"/>
      <c r="G259" s="27"/>
      <c r="H259" s="86">
        <f>H260</f>
        <v>1678</v>
      </c>
    </row>
    <row r="260" spans="1:8" ht="32.25">
      <c r="A260" s="68" t="s">
        <v>247</v>
      </c>
      <c r="B260" s="29" t="s">
        <v>91</v>
      </c>
      <c r="C260" s="29" t="s">
        <v>268</v>
      </c>
      <c r="D260" s="29" t="s">
        <v>276</v>
      </c>
      <c r="E260" s="29"/>
      <c r="F260" s="29"/>
      <c r="G260" s="29"/>
      <c r="H260" s="82">
        <f>H261</f>
        <v>1678</v>
      </c>
    </row>
    <row r="261" spans="1:8" ht="46.5" customHeight="1">
      <c r="A261" s="74" t="s">
        <v>27</v>
      </c>
      <c r="B261" s="61" t="s">
        <v>91</v>
      </c>
      <c r="C261" s="61" t="s">
        <v>268</v>
      </c>
      <c r="D261" s="61" t="s">
        <v>276</v>
      </c>
      <c r="E261" s="61" t="s">
        <v>109</v>
      </c>
      <c r="F261" s="61"/>
      <c r="G261" s="61"/>
      <c r="H261" s="97">
        <f>H262</f>
        <v>1678</v>
      </c>
    </row>
    <row r="262" spans="1:8" ht="0.75" customHeight="1" hidden="1">
      <c r="A262" s="195" t="s">
        <v>172</v>
      </c>
      <c r="B262" s="196" t="s">
        <v>91</v>
      </c>
      <c r="C262" s="196" t="s">
        <v>268</v>
      </c>
      <c r="D262" s="196" t="s">
        <v>276</v>
      </c>
      <c r="E262" s="196" t="s">
        <v>109</v>
      </c>
      <c r="F262" s="196"/>
      <c r="G262" s="196"/>
      <c r="H262" s="198">
        <f>H263</f>
        <v>1678</v>
      </c>
    </row>
    <row r="263" spans="1:8" ht="13.5" customHeight="1">
      <c r="A263" s="31" t="s">
        <v>156</v>
      </c>
      <c r="B263" s="32" t="s">
        <v>91</v>
      </c>
      <c r="C263" s="32" t="s">
        <v>268</v>
      </c>
      <c r="D263" s="32" t="s">
        <v>276</v>
      </c>
      <c r="E263" s="32" t="s">
        <v>109</v>
      </c>
      <c r="F263" s="32" t="s">
        <v>157</v>
      </c>
      <c r="G263" s="32"/>
      <c r="H263" s="132">
        <f>H264+H265+H266</f>
        <v>1678</v>
      </c>
    </row>
    <row r="264" spans="1:8" ht="33.75">
      <c r="A264" s="49" t="s">
        <v>116</v>
      </c>
      <c r="B264" s="47" t="s">
        <v>91</v>
      </c>
      <c r="C264" s="47" t="s">
        <v>268</v>
      </c>
      <c r="D264" s="47" t="s">
        <v>276</v>
      </c>
      <c r="E264" s="47" t="s">
        <v>109</v>
      </c>
      <c r="F264" s="47" t="s">
        <v>157</v>
      </c>
      <c r="G264" s="56">
        <v>100</v>
      </c>
      <c r="H264" s="152">
        <v>1244.9</v>
      </c>
    </row>
    <row r="265" spans="1:8" ht="11.25">
      <c r="A265" s="100" t="s">
        <v>154</v>
      </c>
      <c r="B265" s="47" t="s">
        <v>91</v>
      </c>
      <c r="C265" s="47" t="s">
        <v>268</v>
      </c>
      <c r="D265" s="47" t="s">
        <v>276</v>
      </c>
      <c r="E265" s="47" t="s">
        <v>109</v>
      </c>
      <c r="F265" s="47" t="s">
        <v>157</v>
      </c>
      <c r="G265" s="56">
        <v>200</v>
      </c>
      <c r="H265" s="152">
        <v>432</v>
      </c>
    </row>
    <row r="266" spans="1:8" ht="11.25">
      <c r="A266" s="48" t="s">
        <v>142</v>
      </c>
      <c r="B266" s="47" t="s">
        <v>91</v>
      </c>
      <c r="C266" s="47" t="s">
        <v>268</v>
      </c>
      <c r="D266" s="47" t="s">
        <v>276</v>
      </c>
      <c r="E266" s="47" t="s">
        <v>109</v>
      </c>
      <c r="F266" s="47" t="s">
        <v>157</v>
      </c>
      <c r="G266" s="56">
        <v>800</v>
      </c>
      <c r="H266" s="152">
        <v>1.1</v>
      </c>
    </row>
    <row r="267" spans="1:8" ht="11.25">
      <c r="A267" s="70" t="s">
        <v>173</v>
      </c>
      <c r="B267" s="70"/>
      <c r="C267" s="70"/>
      <c r="D267" s="70"/>
      <c r="E267" s="70"/>
      <c r="F267" s="70"/>
      <c r="G267" s="70"/>
      <c r="H267" s="199">
        <f>H258+H230+H219+H146+H123+H103+H96+H11</f>
        <v>37085</v>
      </c>
    </row>
    <row r="268" ht="0.75" customHeight="1"/>
    <row r="269" spans="6:8" ht="11.25" hidden="1">
      <c r="F269" s="201" t="s">
        <v>268</v>
      </c>
      <c r="G269" s="201"/>
      <c r="H269" s="151">
        <f>H11</f>
        <v>8768.400000000001</v>
      </c>
    </row>
    <row r="270" spans="6:8" ht="11.25" hidden="1">
      <c r="F270" s="200" t="s">
        <v>268</v>
      </c>
      <c r="G270" s="200" t="s">
        <v>269</v>
      </c>
      <c r="H270" s="152">
        <f>H12</f>
        <v>269.3</v>
      </c>
    </row>
    <row r="271" spans="6:8" ht="11.25" hidden="1">
      <c r="F271" s="200" t="s">
        <v>268</v>
      </c>
      <c r="G271" s="200" t="s">
        <v>272</v>
      </c>
      <c r="H271" s="152">
        <f>H19</f>
        <v>5221.300000000001</v>
      </c>
    </row>
    <row r="272" spans="6:8" ht="11.25" hidden="1">
      <c r="F272" s="200" t="s">
        <v>268</v>
      </c>
      <c r="G272" s="200" t="s">
        <v>87</v>
      </c>
      <c r="H272" s="152">
        <f>H40</f>
        <v>136.7</v>
      </c>
    </row>
    <row r="273" spans="6:8" ht="11.25" hidden="1">
      <c r="F273" s="200" t="s">
        <v>268</v>
      </c>
      <c r="G273" s="200" t="s">
        <v>275</v>
      </c>
      <c r="H273" s="152">
        <f>H47</f>
        <v>342.2</v>
      </c>
    </row>
    <row r="274" spans="6:8" ht="10.5" customHeight="1" hidden="1">
      <c r="F274" s="200" t="s">
        <v>268</v>
      </c>
      <c r="G274" s="200" t="s">
        <v>91</v>
      </c>
      <c r="H274" s="152">
        <f>H52</f>
        <v>50</v>
      </c>
    </row>
    <row r="275" spans="6:8" ht="11.25" hidden="1">
      <c r="F275" s="200" t="s">
        <v>268</v>
      </c>
      <c r="G275" s="200" t="s">
        <v>155</v>
      </c>
      <c r="H275" s="152">
        <f>H56</f>
        <v>2748.9</v>
      </c>
    </row>
    <row r="276" spans="6:8" ht="11.25" hidden="1">
      <c r="F276" s="201" t="s">
        <v>270</v>
      </c>
      <c r="G276" s="201"/>
      <c r="H276" s="151">
        <f>H96</f>
        <v>317.2</v>
      </c>
    </row>
    <row r="277" spans="6:8" ht="11.25" hidden="1">
      <c r="F277" s="200" t="s">
        <v>270</v>
      </c>
      <c r="G277" s="200" t="s">
        <v>269</v>
      </c>
      <c r="H277" s="152">
        <f>H97</f>
        <v>317.2</v>
      </c>
    </row>
    <row r="278" spans="6:8" ht="11.25" hidden="1">
      <c r="F278" s="201" t="s">
        <v>269</v>
      </c>
      <c r="G278" s="201"/>
      <c r="H278" s="151">
        <f>H103</f>
        <v>236.70000000000002</v>
      </c>
    </row>
    <row r="279" spans="6:8" ht="11.25" hidden="1">
      <c r="F279" s="200" t="s">
        <v>269</v>
      </c>
      <c r="G279" s="200" t="s">
        <v>13</v>
      </c>
      <c r="H279" s="152">
        <f>H104</f>
        <v>133.8</v>
      </c>
    </row>
    <row r="280" spans="6:8" ht="11.25" hidden="1">
      <c r="F280" s="200" t="s">
        <v>269</v>
      </c>
      <c r="G280" s="200" t="s">
        <v>198</v>
      </c>
      <c r="H280" s="152">
        <f>H116</f>
        <v>102.9</v>
      </c>
    </row>
    <row r="281" spans="6:8" ht="11.25" hidden="1">
      <c r="F281" s="201" t="s">
        <v>272</v>
      </c>
      <c r="G281" s="201"/>
      <c r="H281" s="151">
        <f>H123</f>
        <v>8259.699999999999</v>
      </c>
    </row>
    <row r="282" spans="6:8" ht="11.25" hidden="1">
      <c r="F282" s="200" t="s">
        <v>272</v>
      </c>
      <c r="G282" s="200" t="s">
        <v>13</v>
      </c>
      <c r="H282" s="152">
        <f>H124</f>
        <v>8201.8</v>
      </c>
    </row>
    <row r="283" spans="6:8" ht="11.25" hidden="1">
      <c r="F283" s="200" t="s">
        <v>272</v>
      </c>
      <c r="G283" s="200" t="s">
        <v>100</v>
      </c>
      <c r="H283" s="152">
        <f>H139</f>
        <v>57.9</v>
      </c>
    </row>
    <row r="284" spans="6:8" ht="11.25" hidden="1">
      <c r="F284" s="201" t="s">
        <v>273</v>
      </c>
      <c r="G284" s="201"/>
      <c r="H284" s="151">
        <f>H146</f>
        <v>11919.1</v>
      </c>
    </row>
    <row r="285" spans="6:8" ht="11.25" hidden="1">
      <c r="F285" s="200" t="s">
        <v>273</v>
      </c>
      <c r="G285" s="200" t="s">
        <v>268</v>
      </c>
      <c r="H285" s="152">
        <f>H147</f>
        <v>1106.7</v>
      </c>
    </row>
    <row r="286" spans="6:8" ht="11.25" hidden="1">
      <c r="F286" s="200" t="s">
        <v>273</v>
      </c>
      <c r="G286" s="200" t="s">
        <v>270</v>
      </c>
      <c r="H286" s="152">
        <f>H169</f>
        <v>2923.3</v>
      </c>
    </row>
    <row r="287" spans="6:8" ht="11.25" hidden="1">
      <c r="F287" s="200" t="s">
        <v>273</v>
      </c>
      <c r="G287" s="200" t="s">
        <v>269</v>
      </c>
      <c r="H287" s="152">
        <f>H179</f>
        <v>692.5</v>
      </c>
    </row>
    <row r="288" spans="6:8" ht="11.25" hidden="1">
      <c r="F288" s="200" t="s">
        <v>273</v>
      </c>
      <c r="G288" s="200" t="s">
        <v>273</v>
      </c>
      <c r="H288" s="152">
        <f>H213</f>
        <v>4866.2</v>
      </c>
    </row>
    <row r="289" spans="6:8" ht="11.25" hidden="1">
      <c r="F289" s="201" t="s">
        <v>275</v>
      </c>
      <c r="G289" s="201"/>
      <c r="H289" s="151">
        <f>H219</f>
        <v>110.6</v>
      </c>
    </row>
    <row r="290" spans="6:8" ht="11.25" hidden="1">
      <c r="F290" s="200" t="s">
        <v>275</v>
      </c>
      <c r="G290" s="200" t="s">
        <v>273</v>
      </c>
      <c r="H290" s="152">
        <f>H220</f>
        <v>50.8</v>
      </c>
    </row>
    <row r="291" spans="6:8" ht="11.25" hidden="1">
      <c r="F291" s="200" t="s">
        <v>275</v>
      </c>
      <c r="G291" s="200" t="s">
        <v>275</v>
      </c>
      <c r="H291" s="152">
        <f>H225</f>
        <v>59.8</v>
      </c>
    </row>
    <row r="292" spans="6:8" ht="11.25" hidden="1">
      <c r="F292" s="201" t="s">
        <v>276</v>
      </c>
      <c r="G292" s="201"/>
      <c r="H292" s="151">
        <f>H230</f>
        <v>5795.3</v>
      </c>
    </row>
    <row r="293" spans="6:8" ht="11.25" hidden="1">
      <c r="F293" s="200" t="s">
        <v>276</v>
      </c>
      <c r="G293" s="200" t="s">
        <v>268</v>
      </c>
      <c r="H293" s="152">
        <f>H231</f>
        <v>4283.3</v>
      </c>
    </row>
    <row r="294" spans="6:8" ht="11.25" hidden="1">
      <c r="F294" s="200" t="s">
        <v>276</v>
      </c>
      <c r="G294" s="200" t="s">
        <v>272</v>
      </c>
      <c r="H294" s="152">
        <f>H253</f>
        <v>1512</v>
      </c>
    </row>
    <row r="295" spans="6:8" ht="11.25" hidden="1">
      <c r="F295" s="54">
        <v>11</v>
      </c>
      <c r="G295" s="201"/>
      <c r="H295" s="151">
        <f>H258</f>
        <v>1678</v>
      </c>
    </row>
    <row r="296" spans="6:8" ht="11.25" hidden="1">
      <c r="F296" s="56">
        <v>11</v>
      </c>
      <c r="G296" s="200" t="s">
        <v>268</v>
      </c>
      <c r="H296" s="152">
        <f>H259</f>
        <v>1678</v>
      </c>
    </row>
    <row r="297" spans="6:8" ht="11.25" hidden="1">
      <c r="F297" s="53"/>
      <c r="G297" s="56"/>
      <c r="H297" s="199">
        <f>H295+H292+H289+H284+H281+H278+H276+H269</f>
        <v>37085</v>
      </c>
    </row>
  </sheetData>
  <sheetProtection/>
  <autoFilter ref="D2:D297"/>
  <mergeCells count="11">
    <mergeCell ref="D1:H1"/>
    <mergeCell ref="A4:H4"/>
    <mergeCell ref="A3:H3"/>
    <mergeCell ref="D2:H2"/>
    <mergeCell ref="B5:H5"/>
    <mergeCell ref="A6:H6"/>
    <mergeCell ref="B9:G9"/>
    <mergeCell ref="H9:H10"/>
    <mergeCell ref="D10:F10"/>
    <mergeCell ref="A7:H7"/>
    <mergeCell ref="E8:H8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B11:F15 B16:G18 B19:C19 D24:F25 D20:F22 G20:G23 B26:F26 G26:G29 D27:F37 B37:C37 B27:C33 B35:C35 B38:F46 A50:G52 D56:G60 B56:C57 G64:G65 B60:C65 D61:F68 B74:F80 G83:H83 B87:F89 G112 B109:F111 D113:E113 F113:G114 B115:G117 B142:G145 A146:C147 D148:F150 D155:F156 D158:F158 D162:F164 D213:F216 B169:F172 B174:F174 G173:G175 B187:C187 D188:F190 D207:F208 D210:F211 D194:F195 D192:F192 H191 H193 G207:G212 G229 D219:F223 B219:C220 B153:C153 G224 B208:C213 B176:C178 D176:E177 F176:F178 D152:F153 B225:C225 D225:F229 B227:C229 B241:F246 B247:G252 H247 H249:H252 B253:F266 B139:G140 H125:H127 G269 G271:G287 F269:F287 F288:G296 B55:G55 C54 G54 H129:H130 H132 B230:F238 G87:G88 B123:G135 G191:G196 H134 G84 B82:F84" numberStoredAsText="1"/>
    <ignoredError sqref="H14 H31 H42 H122 H118:H119 A141 H141 H171" formula="1"/>
    <ignoredError sqref="B118:G120 B121:E122 F121:F122 G121:G122 B141:G141 H248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69"/>
  <sheetViews>
    <sheetView zoomScale="99" zoomScaleNormal="99" zoomScalePageLayoutView="0" workbookViewId="0" topLeftCell="A1">
      <selection activeCell="B167" sqref="B167"/>
    </sheetView>
  </sheetViews>
  <sheetFormatPr defaultColWidth="9.140625" defaultRowHeight="12.75"/>
  <cols>
    <col min="1" max="1" width="4.421875" style="207" customWidth="1"/>
    <col min="2" max="2" width="52.28125" style="1" customWidth="1"/>
    <col min="3" max="3" width="5.57421875" style="1" customWidth="1"/>
    <col min="4" max="4" width="4.7109375" style="1" customWidth="1"/>
    <col min="5" max="5" width="4.57421875" style="1" customWidth="1"/>
    <col min="6" max="6" width="3.7109375" style="1" customWidth="1"/>
    <col min="7" max="7" width="3.8515625" style="1" customWidth="1"/>
    <col min="8" max="8" width="5.28125" style="1" customWidth="1"/>
    <col min="9" max="9" width="7.421875" style="1" customWidth="1"/>
    <col min="10" max="10" width="9.28125" style="1" customWidth="1"/>
    <col min="11" max="16384" width="9.140625" style="1" customWidth="1"/>
  </cols>
  <sheetData>
    <row r="1" spans="7:10" ht="12.75">
      <c r="G1" s="334" t="s">
        <v>95</v>
      </c>
      <c r="H1" s="334"/>
      <c r="I1" s="334"/>
      <c r="J1" s="334"/>
    </row>
    <row r="2" spans="7:10" ht="12.75">
      <c r="G2" s="334" t="s">
        <v>15</v>
      </c>
      <c r="H2" s="334"/>
      <c r="I2" s="334"/>
      <c r="J2" s="334"/>
    </row>
    <row r="3" spans="2:10" ht="66.75" customHeight="1">
      <c r="B3" s="335" t="s">
        <v>327</v>
      </c>
      <c r="C3" s="335"/>
      <c r="D3" s="335"/>
      <c r="E3" s="335"/>
      <c r="F3" s="335"/>
      <c r="G3" s="335"/>
      <c r="H3" s="335"/>
      <c r="I3" s="335"/>
      <c r="J3" s="335"/>
    </row>
    <row r="4" spans="4:10" ht="12.75">
      <c r="D4" s="332" t="s">
        <v>358</v>
      </c>
      <c r="E4" s="332"/>
      <c r="F4" s="332"/>
      <c r="G4" s="332"/>
      <c r="H4" s="332"/>
      <c r="I4" s="332"/>
      <c r="J4" s="332"/>
    </row>
    <row r="5" spans="1:10" ht="36.75" customHeight="1">
      <c r="A5" s="333" t="s">
        <v>89</v>
      </c>
      <c r="B5" s="333"/>
      <c r="C5" s="333"/>
      <c r="D5" s="333"/>
      <c r="E5" s="333"/>
      <c r="F5" s="333"/>
      <c r="G5" s="333"/>
      <c r="H5" s="333"/>
      <c r="I5" s="333"/>
      <c r="J5" s="333"/>
    </row>
    <row r="6" spans="1:10" ht="12.75">
      <c r="A6" s="331" t="s">
        <v>174</v>
      </c>
      <c r="B6" s="331"/>
      <c r="C6" s="331"/>
      <c r="D6" s="331"/>
      <c r="E6" s="331"/>
      <c r="F6" s="331"/>
      <c r="G6" s="331"/>
      <c r="H6" s="331"/>
      <c r="I6" s="331"/>
      <c r="J6" s="23"/>
    </row>
    <row r="7" ht="12.75">
      <c r="I7" s="1" t="s">
        <v>280</v>
      </c>
    </row>
    <row r="8" spans="1:10" ht="12.75">
      <c r="A8" s="321" t="s">
        <v>102</v>
      </c>
      <c r="B8" s="323" t="s">
        <v>296</v>
      </c>
      <c r="C8" s="202"/>
      <c r="D8" s="314" t="s">
        <v>103</v>
      </c>
      <c r="E8" s="314"/>
      <c r="F8" s="314"/>
      <c r="G8" s="314"/>
      <c r="H8" s="314"/>
      <c r="I8" s="314"/>
      <c r="J8" s="315" t="s">
        <v>97</v>
      </c>
    </row>
    <row r="9" spans="1:10" ht="45.75">
      <c r="A9" s="322"/>
      <c r="B9" s="324"/>
      <c r="C9" s="203" t="s">
        <v>279</v>
      </c>
      <c r="D9" s="37" t="s">
        <v>299</v>
      </c>
      <c r="E9" s="37" t="s">
        <v>298</v>
      </c>
      <c r="F9" s="314" t="s">
        <v>297</v>
      </c>
      <c r="G9" s="314"/>
      <c r="H9" s="314"/>
      <c r="I9" s="104" t="s">
        <v>104</v>
      </c>
      <c r="J9" s="315"/>
    </row>
    <row r="10" spans="1:10" ht="12.75">
      <c r="A10" s="208">
        <v>1</v>
      </c>
      <c r="B10" s="204" t="s">
        <v>175</v>
      </c>
      <c r="C10" s="204">
        <v>871</v>
      </c>
      <c r="D10" s="325"/>
      <c r="E10" s="326"/>
      <c r="F10" s="326"/>
      <c r="G10" s="326"/>
      <c r="H10" s="326"/>
      <c r="I10" s="327"/>
      <c r="J10" s="205">
        <f>J11+J85+J92+J112+J135+J206+J217+J245</f>
        <v>36715.700000000004</v>
      </c>
    </row>
    <row r="11" spans="1:10" ht="12.75">
      <c r="A11" s="25"/>
      <c r="B11" s="33" t="s">
        <v>105</v>
      </c>
      <c r="C11" s="214">
        <v>871</v>
      </c>
      <c r="D11" s="26" t="s">
        <v>268</v>
      </c>
      <c r="E11" s="26"/>
      <c r="F11" s="26"/>
      <c r="G11" s="26"/>
      <c r="H11" s="26"/>
      <c r="I11" s="45"/>
      <c r="J11" s="147">
        <f>J12+J33+J40+J45+J49</f>
        <v>8399.1</v>
      </c>
    </row>
    <row r="12" spans="1:10" ht="32.25">
      <c r="A12" s="25"/>
      <c r="B12" s="65" t="s">
        <v>271</v>
      </c>
      <c r="C12" s="76">
        <v>871</v>
      </c>
      <c r="D12" s="76" t="s">
        <v>268</v>
      </c>
      <c r="E12" s="76" t="s">
        <v>272</v>
      </c>
      <c r="F12" s="76"/>
      <c r="G12" s="76"/>
      <c r="H12" s="76"/>
      <c r="I12" s="46"/>
      <c r="J12" s="86">
        <f>J13+J23</f>
        <v>5221.300000000001</v>
      </c>
    </row>
    <row r="13" spans="1:10" ht="12.75">
      <c r="A13" s="25"/>
      <c r="B13" s="66" t="s">
        <v>117</v>
      </c>
      <c r="C13" s="77">
        <v>871</v>
      </c>
      <c r="D13" s="77" t="s">
        <v>268</v>
      </c>
      <c r="E13" s="77" t="s">
        <v>272</v>
      </c>
      <c r="F13" s="77" t="s">
        <v>118</v>
      </c>
      <c r="G13" s="77"/>
      <c r="H13" s="77"/>
      <c r="I13" s="41"/>
      <c r="J13" s="82">
        <f>J14+J17</f>
        <v>5194.700000000001</v>
      </c>
    </row>
    <row r="14" spans="1:10" ht="12.75">
      <c r="A14" s="25"/>
      <c r="B14" s="72" t="s">
        <v>119</v>
      </c>
      <c r="C14" s="78">
        <v>871</v>
      </c>
      <c r="D14" s="78" t="s">
        <v>268</v>
      </c>
      <c r="E14" s="78" t="s">
        <v>272</v>
      </c>
      <c r="F14" s="78" t="s">
        <v>118</v>
      </c>
      <c r="G14" s="78" t="s">
        <v>109</v>
      </c>
      <c r="H14" s="78"/>
      <c r="I14" s="62"/>
      <c r="J14" s="97">
        <f>J15</f>
        <v>657</v>
      </c>
    </row>
    <row r="15" spans="1:10" ht="32.25">
      <c r="A15" s="25"/>
      <c r="B15" s="31" t="s">
        <v>110</v>
      </c>
      <c r="C15" s="75">
        <v>871</v>
      </c>
      <c r="D15" s="75" t="s">
        <v>268</v>
      </c>
      <c r="E15" s="75" t="s">
        <v>272</v>
      </c>
      <c r="F15" s="75">
        <v>92</v>
      </c>
      <c r="G15" s="75" t="s">
        <v>109</v>
      </c>
      <c r="H15" s="75" t="s">
        <v>111</v>
      </c>
      <c r="I15" s="43"/>
      <c r="J15" s="132">
        <f>J16</f>
        <v>657</v>
      </c>
    </row>
    <row r="16" spans="1:10" ht="45">
      <c r="A16" s="25"/>
      <c r="B16" s="49" t="s">
        <v>116</v>
      </c>
      <c r="C16" s="79">
        <v>871</v>
      </c>
      <c r="D16" s="79" t="s">
        <v>268</v>
      </c>
      <c r="E16" s="79" t="s">
        <v>272</v>
      </c>
      <c r="F16" s="79" t="s">
        <v>118</v>
      </c>
      <c r="G16" s="79" t="s">
        <v>109</v>
      </c>
      <c r="H16" s="79" t="s">
        <v>141</v>
      </c>
      <c r="I16" s="47" t="s">
        <v>138</v>
      </c>
      <c r="J16" s="152">
        <v>657</v>
      </c>
    </row>
    <row r="17" spans="1:10" ht="12.75">
      <c r="A17" s="25"/>
      <c r="B17" s="72" t="s">
        <v>120</v>
      </c>
      <c r="C17" s="78">
        <v>871</v>
      </c>
      <c r="D17" s="61" t="s">
        <v>268</v>
      </c>
      <c r="E17" s="61" t="s">
        <v>272</v>
      </c>
      <c r="F17" s="61" t="s">
        <v>118</v>
      </c>
      <c r="G17" s="61" t="s">
        <v>121</v>
      </c>
      <c r="H17" s="61"/>
      <c r="I17" s="62"/>
      <c r="J17" s="97">
        <f>J18+J20</f>
        <v>4537.700000000001</v>
      </c>
    </row>
    <row r="18" spans="1:10" ht="32.25">
      <c r="A18" s="25"/>
      <c r="B18" s="31" t="s">
        <v>110</v>
      </c>
      <c r="C18" s="75">
        <v>871</v>
      </c>
      <c r="D18" s="32" t="s">
        <v>268</v>
      </c>
      <c r="E18" s="32" t="s">
        <v>272</v>
      </c>
      <c r="F18" s="32" t="s">
        <v>118</v>
      </c>
      <c r="G18" s="32" t="s">
        <v>121</v>
      </c>
      <c r="H18" s="32" t="s">
        <v>111</v>
      </c>
      <c r="I18" s="43"/>
      <c r="J18" s="94">
        <f>J19</f>
        <v>3041.3</v>
      </c>
    </row>
    <row r="19" spans="1:10" ht="45">
      <c r="A19" s="25"/>
      <c r="B19" s="49" t="s">
        <v>116</v>
      </c>
      <c r="C19" s="79">
        <v>871</v>
      </c>
      <c r="D19" s="47" t="s">
        <v>268</v>
      </c>
      <c r="E19" s="47" t="s">
        <v>272</v>
      </c>
      <c r="F19" s="47" t="s">
        <v>118</v>
      </c>
      <c r="G19" s="47" t="s">
        <v>121</v>
      </c>
      <c r="H19" s="47" t="s">
        <v>111</v>
      </c>
      <c r="I19" s="47" t="s">
        <v>138</v>
      </c>
      <c r="J19" s="152">
        <v>3041.3</v>
      </c>
    </row>
    <row r="20" spans="1:10" ht="21.75">
      <c r="A20" s="25"/>
      <c r="B20" s="44" t="s">
        <v>114</v>
      </c>
      <c r="C20" s="75">
        <v>871</v>
      </c>
      <c r="D20" s="32" t="s">
        <v>268</v>
      </c>
      <c r="E20" s="32" t="s">
        <v>272</v>
      </c>
      <c r="F20" s="32" t="s">
        <v>118</v>
      </c>
      <c r="G20" s="32" t="s">
        <v>121</v>
      </c>
      <c r="H20" s="32" t="s">
        <v>113</v>
      </c>
      <c r="I20" s="43"/>
      <c r="J20" s="132">
        <f>J21+J22</f>
        <v>1496.4</v>
      </c>
    </row>
    <row r="21" spans="1:10" ht="12.75">
      <c r="A21" s="25"/>
      <c r="B21" s="39" t="s">
        <v>140</v>
      </c>
      <c r="C21" s="42">
        <v>871</v>
      </c>
      <c r="D21" s="47" t="s">
        <v>268</v>
      </c>
      <c r="E21" s="47" t="s">
        <v>272</v>
      </c>
      <c r="F21" s="47" t="s">
        <v>118</v>
      </c>
      <c r="G21" s="47" t="s">
        <v>121</v>
      </c>
      <c r="H21" s="47" t="s">
        <v>113</v>
      </c>
      <c r="I21" s="47" t="s">
        <v>115</v>
      </c>
      <c r="J21" s="152">
        <v>1424.5</v>
      </c>
    </row>
    <row r="22" spans="1:10" ht="12.75">
      <c r="A22" s="25"/>
      <c r="B22" s="48" t="s">
        <v>142</v>
      </c>
      <c r="C22" s="58">
        <v>871</v>
      </c>
      <c r="D22" s="47" t="s">
        <v>268</v>
      </c>
      <c r="E22" s="47" t="s">
        <v>272</v>
      </c>
      <c r="F22" s="47" t="s">
        <v>118</v>
      </c>
      <c r="G22" s="47" t="s">
        <v>121</v>
      </c>
      <c r="H22" s="47" t="s">
        <v>113</v>
      </c>
      <c r="I22" s="47" t="s">
        <v>139</v>
      </c>
      <c r="J22" s="152">
        <v>71.9</v>
      </c>
    </row>
    <row r="23" spans="1:10" ht="21.75">
      <c r="A23" s="25"/>
      <c r="B23" s="68" t="s">
        <v>122</v>
      </c>
      <c r="C23" s="77">
        <v>871</v>
      </c>
      <c r="D23" s="29" t="s">
        <v>268</v>
      </c>
      <c r="E23" s="29" t="s">
        <v>272</v>
      </c>
      <c r="F23" s="29" t="s">
        <v>123</v>
      </c>
      <c r="G23" s="29"/>
      <c r="H23" s="29"/>
      <c r="I23" s="41"/>
      <c r="J23" s="82">
        <f>J24</f>
        <v>26.6</v>
      </c>
    </row>
    <row r="24" spans="1:10" ht="42.75">
      <c r="A24" s="25"/>
      <c r="B24" s="74" t="s">
        <v>124</v>
      </c>
      <c r="C24" s="78">
        <v>871</v>
      </c>
      <c r="D24" s="61" t="s">
        <v>268</v>
      </c>
      <c r="E24" s="61" t="s">
        <v>272</v>
      </c>
      <c r="F24" s="61">
        <v>97</v>
      </c>
      <c r="G24" s="61">
        <v>2</v>
      </c>
      <c r="H24" s="61"/>
      <c r="I24" s="63"/>
      <c r="J24" s="97">
        <f>J25+J27+J29+J31</f>
        <v>26.6</v>
      </c>
    </row>
    <row r="25" spans="1:10" ht="32.25">
      <c r="A25" s="25"/>
      <c r="B25" s="31" t="s">
        <v>126</v>
      </c>
      <c r="C25" s="75">
        <v>871</v>
      </c>
      <c r="D25" s="32" t="s">
        <v>268</v>
      </c>
      <c r="E25" s="32" t="s">
        <v>272</v>
      </c>
      <c r="F25" s="32" t="s">
        <v>123</v>
      </c>
      <c r="G25" s="32" t="s">
        <v>121</v>
      </c>
      <c r="H25" s="32">
        <v>8507</v>
      </c>
      <c r="I25" s="57"/>
      <c r="J25" s="132">
        <f>J26</f>
        <v>0.9</v>
      </c>
    </row>
    <row r="26" spans="1:10" ht="12.75">
      <c r="A26" s="25"/>
      <c r="B26" s="80" t="s">
        <v>143</v>
      </c>
      <c r="C26" s="159">
        <v>871</v>
      </c>
      <c r="D26" s="47" t="s">
        <v>268</v>
      </c>
      <c r="E26" s="47" t="s">
        <v>272</v>
      </c>
      <c r="F26" s="47" t="s">
        <v>123</v>
      </c>
      <c r="G26" s="47" t="s">
        <v>121</v>
      </c>
      <c r="H26" s="47" t="s">
        <v>127</v>
      </c>
      <c r="I26" s="58">
        <v>500</v>
      </c>
      <c r="J26" s="152">
        <v>0.9</v>
      </c>
    </row>
    <row r="27" spans="1:10" ht="21.75">
      <c r="A27" s="25"/>
      <c r="B27" s="31" t="s">
        <v>16</v>
      </c>
      <c r="C27" s="75">
        <v>871</v>
      </c>
      <c r="D27" s="32" t="s">
        <v>268</v>
      </c>
      <c r="E27" s="32" t="s">
        <v>272</v>
      </c>
      <c r="F27" s="32" t="s">
        <v>123</v>
      </c>
      <c r="G27" s="32" t="s">
        <v>121</v>
      </c>
      <c r="H27" s="32">
        <v>8510</v>
      </c>
      <c r="I27" s="57"/>
      <c r="J27" s="132">
        <f>J28</f>
        <v>14.8</v>
      </c>
    </row>
    <row r="28" spans="1:10" ht="12.75">
      <c r="A28" s="25"/>
      <c r="B28" s="80" t="s">
        <v>143</v>
      </c>
      <c r="C28" s="159">
        <v>871</v>
      </c>
      <c r="D28" s="47" t="s">
        <v>268</v>
      </c>
      <c r="E28" s="47" t="s">
        <v>272</v>
      </c>
      <c r="F28" s="47" t="s">
        <v>123</v>
      </c>
      <c r="G28" s="47" t="s">
        <v>121</v>
      </c>
      <c r="H28" s="47" t="s">
        <v>129</v>
      </c>
      <c r="I28" s="58">
        <v>500</v>
      </c>
      <c r="J28" s="152">
        <v>14.8</v>
      </c>
    </row>
    <row r="29" spans="1:10" ht="21.75">
      <c r="A29" s="25"/>
      <c r="B29" s="31" t="s">
        <v>130</v>
      </c>
      <c r="C29" s="75">
        <v>871</v>
      </c>
      <c r="D29" s="32" t="s">
        <v>268</v>
      </c>
      <c r="E29" s="32" t="s">
        <v>272</v>
      </c>
      <c r="F29" s="32" t="s">
        <v>123</v>
      </c>
      <c r="G29" s="32" t="s">
        <v>121</v>
      </c>
      <c r="H29" s="32">
        <v>8511</v>
      </c>
      <c r="I29" s="57"/>
      <c r="J29" s="132">
        <f>J30</f>
        <v>7.9</v>
      </c>
    </row>
    <row r="30" spans="1:10" ht="12.75">
      <c r="A30" s="25"/>
      <c r="B30" s="80" t="s">
        <v>143</v>
      </c>
      <c r="C30" s="159">
        <v>871</v>
      </c>
      <c r="D30" s="47" t="s">
        <v>268</v>
      </c>
      <c r="E30" s="47" t="s">
        <v>272</v>
      </c>
      <c r="F30" s="47" t="s">
        <v>123</v>
      </c>
      <c r="G30" s="47" t="s">
        <v>121</v>
      </c>
      <c r="H30" s="47" t="s">
        <v>131</v>
      </c>
      <c r="I30" s="58">
        <v>500</v>
      </c>
      <c r="J30" s="152">
        <v>7.9</v>
      </c>
    </row>
    <row r="31" spans="1:10" ht="21.75">
      <c r="A31" s="25"/>
      <c r="B31" s="31" t="s">
        <v>132</v>
      </c>
      <c r="C31" s="75">
        <v>871</v>
      </c>
      <c r="D31" s="32" t="s">
        <v>268</v>
      </c>
      <c r="E31" s="32" t="s">
        <v>272</v>
      </c>
      <c r="F31" s="32" t="s">
        <v>123</v>
      </c>
      <c r="G31" s="32" t="s">
        <v>121</v>
      </c>
      <c r="H31" s="32" t="s">
        <v>133</v>
      </c>
      <c r="I31" s="57"/>
      <c r="J31" s="132">
        <f>J32</f>
        <v>3</v>
      </c>
    </row>
    <row r="32" spans="1:10" ht="12.75">
      <c r="A32" s="25"/>
      <c r="B32" s="80" t="s">
        <v>143</v>
      </c>
      <c r="C32" s="159">
        <v>871</v>
      </c>
      <c r="D32" s="47" t="s">
        <v>268</v>
      </c>
      <c r="E32" s="47" t="s">
        <v>272</v>
      </c>
      <c r="F32" s="47" t="s">
        <v>123</v>
      </c>
      <c r="G32" s="47" t="s">
        <v>121</v>
      </c>
      <c r="H32" s="47" t="s">
        <v>133</v>
      </c>
      <c r="I32" s="58">
        <v>500</v>
      </c>
      <c r="J32" s="152">
        <v>3</v>
      </c>
    </row>
    <row r="33" spans="1:10" ht="31.5">
      <c r="A33" s="25"/>
      <c r="B33" s="83" t="s">
        <v>86</v>
      </c>
      <c r="C33" s="219">
        <v>871</v>
      </c>
      <c r="D33" s="27" t="s">
        <v>268</v>
      </c>
      <c r="E33" s="27" t="s">
        <v>87</v>
      </c>
      <c r="F33" s="27"/>
      <c r="G33" s="27"/>
      <c r="H33" s="27"/>
      <c r="I33" s="54"/>
      <c r="J33" s="86">
        <f>J34</f>
        <v>136.7</v>
      </c>
    </row>
    <row r="34" spans="1:10" ht="21.75">
      <c r="A34" s="25"/>
      <c r="B34" s="68" t="s">
        <v>122</v>
      </c>
      <c r="C34" s="77">
        <v>871</v>
      </c>
      <c r="D34" s="29" t="s">
        <v>268</v>
      </c>
      <c r="E34" s="29" t="s">
        <v>87</v>
      </c>
      <c r="F34" s="29" t="s">
        <v>123</v>
      </c>
      <c r="G34" s="29"/>
      <c r="H34" s="29"/>
      <c r="I34" s="41"/>
      <c r="J34" s="90">
        <f>J35</f>
        <v>136.7</v>
      </c>
    </row>
    <row r="35" spans="1:10" ht="42.75">
      <c r="A35" s="25"/>
      <c r="B35" s="74" t="s">
        <v>124</v>
      </c>
      <c r="C35" s="78">
        <v>871</v>
      </c>
      <c r="D35" s="61" t="s">
        <v>268</v>
      </c>
      <c r="E35" s="61" t="s">
        <v>87</v>
      </c>
      <c r="F35" s="61">
        <v>97</v>
      </c>
      <c r="G35" s="61">
        <v>2</v>
      </c>
      <c r="H35" s="61"/>
      <c r="I35" s="63"/>
      <c r="J35" s="92">
        <f>J36+J38</f>
        <v>136.7</v>
      </c>
    </row>
    <row r="36" spans="1:10" ht="21.75">
      <c r="A36" s="25"/>
      <c r="B36" s="31" t="s">
        <v>144</v>
      </c>
      <c r="C36" s="75">
        <v>871</v>
      </c>
      <c r="D36" s="32" t="s">
        <v>268</v>
      </c>
      <c r="E36" s="32" t="s">
        <v>87</v>
      </c>
      <c r="F36" s="32" t="s">
        <v>123</v>
      </c>
      <c r="G36" s="32" t="s">
        <v>121</v>
      </c>
      <c r="H36" s="32">
        <v>8503</v>
      </c>
      <c r="I36" s="57"/>
      <c r="J36" s="94">
        <f>J37</f>
        <v>92.6</v>
      </c>
    </row>
    <row r="37" spans="1:10" ht="12.75">
      <c r="A37" s="25"/>
      <c r="B37" s="80" t="s">
        <v>143</v>
      </c>
      <c r="C37" s="159">
        <v>871</v>
      </c>
      <c r="D37" s="47" t="s">
        <v>268</v>
      </c>
      <c r="E37" s="47" t="s">
        <v>87</v>
      </c>
      <c r="F37" s="47" t="s">
        <v>123</v>
      </c>
      <c r="G37" s="47" t="s">
        <v>121</v>
      </c>
      <c r="H37" s="47" t="s">
        <v>145</v>
      </c>
      <c r="I37" s="58">
        <v>500</v>
      </c>
      <c r="J37" s="152">
        <v>92.6</v>
      </c>
    </row>
    <row r="38" spans="1:10" ht="21.75">
      <c r="A38" s="25"/>
      <c r="B38" s="31" t="s">
        <v>146</v>
      </c>
      <c r="C38" s="75">
        <v>871</v>
      </c>
      <c r="D38" s="32" t="s">
        <v>268</v>
      </c>
      <c r="E38" s="32" t="s">
        <v>87</v>
      </c>
      <c r="F38" s="32" t="s">
        <v>123</v>
      </c>
      <c r="G38" s="32" t="s">
        <v>121</v>
      </c>
      <c r="H38" s="32">
        <v>8504</v>
      </c>
      <c r="I38" s="57"/>
      <c r="J38" s="94">
        <f>J39</f>
        <v>44.1</v>
      </c>
    </row>
    <row r="39" spans="1:10" ht="12.75">
      <c r="A39" s="25"/>
      <c r="B39" s="80" t="s">
        <v>143</v>
      </c>
      <c r="C39" s="159">
        <v>871</v>
      </c>
      <c r="D39" s="47" t="s">
        <v>268</v>
      </c>
      <c r="E39" s="47" t="s">
        <v>87</v>
      </c>
      <c r="F39" s="47" t="s">
        <v>123</v>
      </c>
      <c r="G39" s="47" t="s">
        <v>121</v>
      </c>
      <c r="H39" s="47" t="s">
        <v>147</v>
      </c>
      <c r="I39" s="58">
        <v>500</v>
      </c>
      <c r="J39" s="152">
        <v>44.1</v>
      </c>
    </row>
    <row r="40" spans="1:10" ht="12.75">
      <c r="A40" s="25"/>
      <c r="B40" s="65" t="s">
        <v>148</v>
      </c>
      <c r="C40" s="76">
        <v>871</v>
      </c>
      <c r="D40" s="27" t="s">
        <v>268</v>
      </c>
      <c r="E40" s="27" t="s">
        <v>275</v>
      </c>
      <c r="F40" s="27"/>
      <c r="G40" s="27"/>
      <c r="H40" s="27"/>
      <c r="I40" s="98"/>
      <c r="J40" s="86">
        <f>J41</f>
        <v>342.2</v>
      </c>
    </row>
    <row r="41" spans="1:10" ht="12.75">
      <c r="A41" s="25"/>
      <c r="B41" s="68" t="s">
        <v>149</v>
      </c>
      <c r="C41" s="77">
        <v>871</v>
      </c>
      <c r="D41" s="29" t="s">
        <v>268</v>
      </c>
      <c r="E41" s="29" t="s">
        <v>275</v>
      </c>
      <c r="F41" s="29" t="s">
        <v>150</v>
      </c>
      <c r="G41" s="29"/>
      <c r="H41" s="29"/>
      <c r="I41" s="89"/>
      <c r="J41" s="82">
        <f>J42</f>
        <v>342.2</v>
      </c>
    </row>
    <row r="42" spans="1:10" ht="48.75" customHeight="1">
      <c r="A42" s="25"/>
      <c r="B42" s="95" t="s">
        <v>151</v>
      </c>
      <c r="C42" s="220">
        <v>871</v>
      </c>
      <c r="D42" s="61" t="s">
        <v>268</v>
      </c>
      <c r="E42" s="61" t="s">
        <v>275</v>
      </c>
      <c r="F42" s="61" t="s">
        <v>150</v>
      </c>
      <c r="G42" s="61" t="s">
        <v>109</v>
      </c>
      <c r="H42" s="61"/>
      <c r="I42" s="91"/>
      <c r="J42" s="97">
        <f>J43</f>
        <v>342.2</v>
      </c>
    </row>
    <row r="43" spans="1:10" ht="33.75">
      <c r="A43" s="25"/>
      <c r="B43" s="81" t="s">
        <v>152</v>
      </c>
      <c r="C43" s="171">
        <v>871</v>
      </c>
      <c r="D43" s="43" t="s">
        <v>268</v>
      </c>
      <c r="E43" s="43" t="s">
        <v>275</v>
      </c>
      <c r="F43" s="43" t="s">
        <v>150</v>
      </c>
      <c r="G43" s="43" t="s">
        <v>109</v>
      </c>
      <c r="H43" s="43" t="s">
        <v>153</v>
      </c>
      <c r="I43" s="93"/>
      <c r="J43" s="94">
        <f>J44</f>
        <v>342.2</v>
      </c>
    </row>
    <row r="44" spans="1:10" ht="22.5">
      <c r="A44" s="25"/>
      <c r="B44" s="100" t="s">
        <v>154</v>
      </c>
      <c r="C44" s="164">
        <v>871</v>
      </c>
      <c r="D44" s="47" t="s">
        <v>268</v>
      </c>
      <c r="E44" s="47" t="s">
        <v>275</v>
      </c>
      <c r="F44" s="47" t="s">
        <v>150</v>
      </c>
      <c r="G44" s="47" t="s">
        <v>109</v>
      </c>
      <c r="H44" s="47" t="s">
        <v>153</v>
      </c>
      <c r="I44" s="79" t="s">
        <v>115</v>
      </c>
      <c r="J44" s="87">
        <v>342.2</v>
      </c>
    </row>
    <row r="45" spans="1:10" ht="12.75">
      <c r="A45" s="25"/>
      <c r="B45" s="65" t="s">
        <v>264</v>
      </c>
      <c r="C45" s="76">
        <v>871</v>
      </c>
      <c r="D45" s="27" t="s">
        <v>268</v>
      </c>
      <c r="E45" s="27" t="s">
        <v>91</v>
      </c>
      <c r="F45" s="27"/>
      <c r="G45" s="27"/>
      <c r="H45" s="27"/>
      <c r="I45" s="98"/>
      <c r="J45" s="86">
        <f>J46</f>
        <v>50</v>
      </c>
    </row>
    <row r="46" spans="1:10" ht="12.75">
      <c r="A46" s="25"/>
      <c r="B46" s="68" t="s">
        <v>264</v>
      </c>
      <c r="C46" s="77">
        <v>871</v>
      </c>
      <c r="D46" s="29" t="s">
        <v>268</v>
      </c>
      <c r="E46" s="29">
        <v>11</v>
      </c>
      <c r="F46" s="29" t="s">
        <v>317</v>
      </c>
      <c r="G46" s="29"/>
      <c r="H46" s="29"/>
      <c r="I46" s="41"/>
      <c r="J46" s="82">
        <f>J47</f>
        <v>50</v>
      </c>
    </row>
    <row r="47" spans="1:10" ht="21.75">
      <c r="A47" s="25"/>
      <c r="B47" s="99" t="s">
        <v>320</v>
      </c>
      <c r="C47" s="220">
        <v>871</v>
      </c>
      <c r="D47" s="61" t="s">
        <v>268</v>
      </c>
      <c r="E47" s="61" t="s">
        <v>91</v>
      </c>
      <c r="F47" s="61" t="s">
        <v>317</v>
      </c>
      <c r="G47" s="61" t="s">
        <v>109</v>
      </c>
      <c r="H47" s="61" t="s">
        <v>318</v>
      </c>
      <c r="I47" s="62"/>
      <c r="J47" s="97">
        <f>J48</f>
        <v>50</v>
      </c>
    </row>
    <row r="48" spans="1:10" ht="12.75">
      <c r="A48" s="25"/>
      <c r="B48" s="48" t="s">
        <v>142</v>
      </c>
      <c r="C48" s="58">
        <v>871</v>
      </c>
      <c r="D48" s="240" t="s">
        <v>268</v>
      </c>
      <c r="E48" s="240" t="s">
        <v>91</v>
      </c>
      <c r="F48" s="240" t="s">
        <v>317</v>
      </c>
      <c r="G48" s="240" t="s">
        <v>109</v>
      </c>
      <c r="H48" s="240" t="s">
        <v>318</v>
      </c>
      <c r="I48" s="42" t="s">
        <v>139</v>
      </c>
      <c r="J48" s="152">
        <v>50</v>
      </c>
    </row>
    <row r="49" spans="1:10" ht="12.75">
      <c r="A49" s="25"/>
      <c r="B49" s="65" t="s">
        <v>278</v>
      </c>
      <c r="C49" s="76">
        <v>871</v>
      </c>
      <c r="D49" s="27" t="s">
        <v>268</v>
      </c>
      <c r="E49" s="27" t="s">
        <v>155</v>
      </c>
      <c r="F49" s="27"/>
      <c r="G49" s="27"/>
      <c r="H49" s="27"/>
      <c r="I49" s="54"/>
      <c r="J49" s="86">
        <f>J50+J54+J59+J67+J79</f>
        <v>2648.9</v>
      </c>
    </row>
    <row r="50" spans="1:10" ht="21.75">
      <c r="A50" s="25"/>
      <c r="B50" s="68" t="s">
        <v>122</v>
      </c>
      <c r="C50" s="77">
        <v>871</v>
      </c>
      <c r="D50" s="29" t="s">
        <v>268</v>
      </c>
      <c r="E50" s="29" t="s">
        <v>155</v>
      </c>
      <c r="F50" s="29" t="s">
        <v>123</v>
      </c>
      <c r="G50" s="29"/>
      <c r="H50" s="29"/>
      <c r="I50" s="41"/>
      <c r="J50" s="82">
        <f>J51</f>
        <v>36</v>
      </c>
    </row>
    <row r="51" spans="1:10" ht="21.75">
      <c r="A51" s="25"/>
      <c r="B51" s="99" t="s">
        <v>134</v>
      </c>
      <c r="C51" s="220">
        <v>871</v>
      </c>
      <c r="D51" s="61" t="s">
        <v>268</v>
      </c>
      <c r="E51" s="61" t="s">
        <v>155</v>
      </c>
      <c r="F51" s="61" t="s">
        <v>123</v>
      </c>
      <c r="G51" s="61" t="s">
        <v>135</v>
      </c>
      <c r="H51" s="61"/>
      <c r="I51" s="62"/>
      <c r="J51" s="97">
        <f>J52</f>
        <v>36</v>
      </c>
    </row>
    <row r="52" spans="1:10" ht="42.75">
      <c r="A52" s="25"/>
      <c r="B52" s="31" t="s">
        <v>136</v>
      </c>
      <c r="C52" s="75">
        <v>871</v>
      </c>
      <c r="D52" s="32" t="s">
        <v>268</v>
      </c>
      <c r="E52" s="32" t="s">
        <v>155</v>
      </c>
      <c r="F52" s="32" t="s">
        <v>123</v>
      </c>
      <c r="G52" s="32" t="s">
        <v>135</v>
      </c>
      <c r="H52" s="32" t="s">
        <v>137</v>
      </c>
      <c r="I52" s="43"/>
      <c r="J52" s="132">
        <f>J53</f>
        <v>36</v>
      </c>
    </row>
    <row r="53" spans="1:10" ht="56.25">
      <c r="A53" s="25"/>
      <c r="B53" s="114" t="s">
        <v>189</v>
      </c>
      <c r="C53" s="159">
        <v>871</v>
      </c>
      <c r="D53" s="47" t="s">
        <v>268</v>
      </c>
      <c r="E53" s="47" t="s">
        <v>155</v>
      </c>
      <c r="F53" s="47" t="s">
        <v>123</v>
      </c>
      <c r="G53" s="47" t="s">
        <v>135</v>
      </c>
      <c r="H53" s="47" t="s">
        <v>137</v>
      </c>
      <c r="I53" s="47" t="s">
        <v>164</v>
      </c>
      <c r="J53" s="152">
        <v>36</v>
      </c>
    </row>
    <row r="54" spans="1:10" ht="36" customHeight="1">
      <c r="A54" s="25"/>
      <c r="B54" s="66" t="s">
        <v>165</v>
      </c>
      <c r="C54" s="77">
        <v>871</v>
      </c>
      <c r="D54" s="29" t="s">
        <v>268</v>
      </c>
      <c r="E54" s="29" t="s">
        <v>155</v>
      </c>
      <c r="F54" s="29" t="s">
        <v>270</v>
      </c>
      <c r="G54" s="29"/>
      <c r="H54" s="29"/>
      <c r="I54" s="41"/>
      <c r="J54" s="82">
        <f>J55</f>
        <v>1483.3999999999999</v>
      </c>
    </row>
    <row r="55" spans="1:10" ht="53.25">
      <c r="A55" s="25"/>
      <c r="B55" s="72" t="s">
        <v>65</v>
      </c>
      <c r="C55" s="78">
        <v>871</v>
      </c>
      <c r="D55" s="61" t="s">
        <v>268</v>
      </c>
      <c r="E55" s="61" t="s">
        <v>155</v>
      </c>
      <c r="F55" s="61" t="s">
        <v>270</v>
      </c>
      <c r="G55" s="61" t="s">
        <v>109</v>
      </c>
      <c r="H55" s="61"/>
      <c r="I55" s="62"/>
      <c r="J55" s="97">
        <f>J56</f>
        <v>1483.3999999999999</v>
      </c>
    </row>
    <row r="56" spans="1:10" ht="67.5">
      <c r="A56" s="25"/>
      <c r="B56" s="64" t="s">
        <v>56</v>
      </c>
      <c r="C56" s="171">
        <v>871</v>
      </c>
      <c r="D56" s="32" t="s">
        <v>268</v>
      </c>
      <c r="E56" s="32" t="s">
        <v>155</v>
      </c>
      <c r="F56" s="32" t="s">
        <v>270</v>
      </c>
      <c r="G56" s="32" t="s">
        <v>109</v>
      </c>
      <c r="H56" s="32" t="s">
        <v>157</v>
      </c>
      <c r="I56" s="43"/>
      <c r="J56" s="132">
        <f>J57+J58</f>
        <v>1483.3999999999999</v>
      </c>
    </row>
    <row r="57" spans="1:10" ht="45">
      <c r="A57" s="25"/>
      <c r="B57" s="49" t="s">
        <v>116</v>
      </c>
      <c r="C57" s="79">
        <v>871</v>
      </c>
      <c r="D57" s="47" t="s">
        <v>268</v>
      </c>
      <c r="E57" s="47" t="s">
        <v>155</v>
      </c>
      <c r="F57" s="47" t="s">
        <v>270</v>
      </c>
      <c r="G57" s="47" t="s">
        <v>109</v>
      </c>
      <c r="H57" s="47" t="s">
        <v>157</v>
      </c>
      <c r="I57" s="47" t="s">
        <v>138</v>
      </c>
      <c r="J57" s="152">
        <v>1279.6</v>
      </c>
    </row>
    <row r="58" spans="1:10" ht="22.5">
      <c r="A58" s="25"/>
      <c r="B58" s="100" t="s">
        <v>154</v>
      </c>
      <c r="C58" s="164">
        <v>871</v>
      </c>
      <c r="D58" s="47" t="s">
        <v>268</v>
      </c>
      <c r="E58" s="47" t="s">
        <v>155</v>
      </c>
      <c r="F58" s="47" t="s">
        <v>270</v>
      </c>
      <c r="G58" s="47" t="s">
        <v>109</v>
      </c>
      <c r="H58" s="47" t="s">
        <v>157</v>
      </c>
      <c r="I58" s="47" t="s">
        <v>115</v>
      </c>
      <c r="J58" s="152">
        <v>203.8</v>
      </c>
    </row>
    <row r="59" spans="1:10" ht="12.75">
      <c r="A59" s="25"/>
      <c r="B59" s="66" t="s">
        <v>117</v>
      </c>
      <c r="C59" s="77">
        <v>871</v>
      </c>
      <c r="D59" s="29" t="s">
        <v>268</v>
      </c>
      <c r="E59" s="29" t="s">
        <v>155</v>
      </c>
      <c r="F59" s="29" t="s">
        <v>118</v>
      </c>
      <c r="G59" s="29"/>
      <c r="H59" s="29"/>
      <c r="I59" s="41"/>
      <c r="J59" s="82">
        <f>J60+J65</f>
        <v>335.4</v>
      </c>
    </row>
    <row r="60" spans="1:10" ht="12.75">
      <c r="A60" s="25"/>
      <c r="B60" s="72" t="s">
        <v>120</v>
      </c>
      <c r="C60" s="78">
        <v>871</v>
      </c>
      <c r="D60" s="61" t="s">
        <v>268</v>
      </c>
      <c r="E60" s="61" t="s">
        <v>155</v>
      </c>
      <c r="F60" s="61" t="s">
        <v>118</v>
      </c>
      <c r="G60" s="61" t="s">
        <v>121</v>
      </c>
      <c r="H60" s="61"/>
      <c r="I60" s="62"/>
      <c r="J60" s="97">
        <f>J61+J63</f>
        <v>311.2</v>
      </c>
    </row>
    <row r="61" spans="1:10" ht="38.25" customHeight="1">
      <c r="A61" s="25"/>
      <c r="B61" s="44" t="s">
        <v>167</v>
      </c>
      <c r="C61" s="75">
        <v>871</v>
      </c>
      <c r="D61" s="32" t="s">
        <v>268</v>
      </c>
      <c r="E61" s="32" t="s">
        <v>155</v>
      </c>
      <c r="F61" s="32" t="s">
        <v>118</v>
      </c>
      <c r="G61" s="32" t="s">
        <v>121</v>
      </c>
      <c r="H61" s="32" t="s">
        <v>158</v>
      </c>
      <c r="I61" s="43"/>
      <c r="J61" s="132">
        <f>J62</f>
        <v>294.2</v>
      </c>
    </row>
    <row r="62" spans="1:10" ht="14.25" customHeight="1">
      <c r="A62" s="25"/>
      <c r="B62" s="100" t="s">
        <v>154</v>
      </c>
      <c r="C62" s="164">
        <v>871</v>
      </c>
      <c r="D62" s="47" t="s">
        <v>268</v>
      </c>
      <c r="E62" s="47" t="s">
        <v>155</v>
      </c>
      <c r="F62" s="47" t="s">
        <v>118</v>
      </c>
      <c r="G62" s="47" t="s">
        <v>121</v>
      </c>
      <c r="H62" s="47" t="s">
        <v>158</v>
      </c>
      <c r="I62" s="58">
        <v>200</v>
      </c>
      <c r="J62" s="152">
        <v>294.2</v>
      </c>
    </row>
    <row r="63" spans="1:10" ht="39" customHeight="1">
      <c r="A63" s="25"/>
      <c r="B63" s="242" t="s">
        <v>321</v>
      </c>
      <c r="C63" s="75">
        <v>871</v>
      </c>
      <c r="D63" s="32" t="s">
        <v>268</v>
      </c>
      <c r="E63" s="32" t="s">
        <v>155</v>
      </c>
      <c r="F63" s="32" t="s">
        <v>118</v>
      </c>
      <c r="G63" s="32" t="s">
        <v>121</v>
      </c>
      <c r="H63" s="32" t="s">
        <v>322</v>
      </c>
      <c r="I63" s="243"/>
      <c r="J63" s="247">
        <f>J64</f>
        <v>17</v>
      </c>
    </row>
    <row r="64" spans="1:10" ht="22.5" customHeight="1">
      <c r="A64" s="25"/>
      <c r="B64" s="100" t="s">
        <v>154</v>
      </c>
      <c r="C64" s="164">
        <v>871</v>
      </c>
      <c r="D64" s="270" t="s">
        <v>268</v>
      </c>
      <c r="E64" s="270" t="s">
        <v>155</v>
      </c>
      <c r="F64" s="270" t="s">
        <v>118</v>
      </c>
      <c r="G64" s="270" t="s">
        <v>121</v>
      </c>
      <c r="H64" s="47" t="s">
        <v>322</v>
      </c>
      <c r="I64" s="58">
        <v>200</v>
      </c>
      <c r="J64" s="152">
        <v>17</v>
      </c>
    </row>
    <row r="65" spans="1:10" ht="52.5" customHeight="1">
      <c r="A65" s="25"/>
      <c r="B65" s="251" t="s">
        <v>329</v>
      </c>
      <c r="C65" s="277">
        <v>871</v>
      </c>
      <c r="D65" s="278" t="s">
        <v>268</v>
      </c>
      <c r="E65" s="278" t="s">
        <v>155</v>
      </c>
      <c r="F65" s="278" t="s">
        <v>118</v>
      </c>
      <c r="G65" s="278" t="s">
        <v>135</v>
      </c>
      <c r="H65" s="252" t="s">
        <v>330</v>
      </c>
      <c r="I65" s="243"/>
      <c r="J65" s="244">
        <f>J66</f>
        <v>24.2</v>
      </c>
    </row>
    <row r="66" spans="1:10" ht="17.25" customHeight="1">
      <c r="A66" s="25"/>
      <c r="B66" s="254" t="s">
        <v>331</v>
      </c>
      <c r="C66" s="164">
        <v>871</v>
      </c>
      <c r="D66" s="270" t="s">
        <v>268</v>
      </c>
      <c r="E66" s="270" t="s">
        <v>155</v>
      </c>
      <c r="F66" s="270" t="s">
        <v>118</v>
      </c>
      <c r="G66" s="270" t="s">
        <v>135</v>
      </c>
      <c r="H66" s="47" t="s">
        <v>330</v>
      </c>
      <c r="I66" s="58">
        <v>800</v>
      </c>
      <c r="J66" s="152">
        <v>24.2</v>
      </c>
    </row>
    <row r="67" spans="1:10" ht="42.75">
      <c r="A67" s="25"/>
      <c r="B67" s="66" t="s">
        <v>30</v>
      </c>
      <c r="C67" s="77">
        <v>871</v>
      </c>
      <c r="D67" s="29" t="s">
        <v>268</v>
      </c>
      <c r="E67" s="29" t="s">
        <v>155</v>
      </c>
      <c r="F67" s="29" t="s">
        <v>268</v>
      </c>
      <c r="G67" s="29"/>
      <c r="H67" s="29"/>
      <c r="I67" s="41"/>
      <c r="J67" s="82">
        <f>J68+J71+J76</f>
        <v>755.3000000000001</v>
      </c>
    </row>
    <row r="68" spans="1:10" ht="74.25">
      <c r="A68" s="25"/>
      <c r="B68" s="72" t="s">
        <v>66</v>
      </c>
      <c r="C68" s="78">
        <v>871</v>
      </c>
      <c r="D68" s="61" t="s">
        <v>268</v>
      </c>
      <c r="E68" s="61" t="s">
        <v>155</v>
      </c>
      <c r="F68" s="61" t="s">
        <v>268</v>
      </c>
      <c r="G68" s="61" t="s">
        <v>109</v>
      </c>
      <c r="H68" s="61"/>
      <c r="I68" s="62"/>
      <c r="J68" s="97" t="str">
        <f>J69</f>
        <v>200</v>
      </c>
    </row>
    <row r="69" spans="1:10" ht="84.75">
      <c r="A69" s="25"/>
      <c r="B69" s="31" t="s">
        <v>31</v>
      </c>
      <c r="C69" s="75">
        <v>871</v>
      </c>
      <c r="D69" s="32" t="s">
        <v>268</v>
      </c>
      <c r="E69" s="32" t="s">
        <v>155</v>
      </c>
      <c r="F69" s="32" t="s">
        <v>268</v>
      </c>
      <c r="G69" s="32" t="s">
        <v>109</v>
      </c>
      <c r="H69" s="32" t="s">
        <v>159</v>
      </c>
      <c r="I69" s="57"/>
      <c r="J69" s="132" t="str">
        <f>J70</f>
        <v>200</v>
      </c>
    </row>
    <row r="70" spans="1:10" ht="22.5">
      <c r="A70" s="25"/>
      <c r="B70" s="100" t="s">
        <v>154</v>
      </c>
      <c r="C70" s="164">
        <v>871</v>
      </c>
      <c r="D70" s="47" t="s">
        <v>268</v>
      </c>
      <c r="E70" s="47" t="s">
        <v>155</v>
      </c>
      <c r="F70" s="47" t="s">
        <v>268</v>
      </c>
      <c r="G70" s="47" t="s">
        <v>109</v>
      </c>
      <c r="H70" s="47" t="s">
        <v>159</v>
      </c>
      <c r="I70" s="47">
        <v>200</v>
      </c>
      <c r="J70" s="87" t="s">
        <v>115</v>
      </c>
    </row>
    <row r="71" spans="1:10" ht="63.75">
      <c r="A71" s="25"/>
      <c r="B71" s="72" t="s">
        <v>32</v>
      </c>
      <c r="C71" s="78">
        <v>871</v>
      </c>
      <c r="D71" s="61" t="s">
        <v>268</v>
      </c>
      <c r="E71" s="61" t="s">
        <v>155</v>
      </c>
      <c r="F71" s="61" t="s">
        <v>268</v>
      </c>
      <c r="G71" s="61" t="s">
        <v>121</v>
      </c>
      <c r="H71" s="61"/>
      <c r="I71" s="63"/>
      <c r="J71" s="97">
        <f>J72+J74</f>
        <v>532.2</v>
      </c>
    </row>
    <row r="72" spans="1:10" ht="81.75" customHeight="1">
      <c r="A72" s="25"/>
      <c r="B72" s="44" t="s">
        <v>352</v>
      </c>
      <c r="C72" s="75">
        <v>871</v>
      </c>
      <c r="D72" s="32" t="s">
        <v>268</v>
      </c>
      <c r="E72" s="32" t="s">
        <v>155</v>
      </c>
      <c r="F72" s="32" t="s">
        <v>268</v>
      </c>
      <c r="G72" s="32" t="s">
        <v>121</v>
      </c>
      <c r="H72" s="32" t="s">
        <v>160</v>
      </c>
      <c r="I72" s="57"/>
      <c r="J72" s="132">
        <f>J73</f>
        <v>487.3</v>
      </c>
    </row>
    <row r="73" spans="1:10" ht="22.5">
      <c r="A73" s="25"/>
      <c r="B73" s="100" t="s">
        <v>154</v>
      </c>
      <c r="C73" s="164">
        <v>871</v>
      </c>
      <c r="D73" s="47" t="s">
        <v>268</v>
      </c>
      <c r="E73" s="47" t="s">
        <v>155</v>
      </c>
      <c r="F73" s="47" t="s">
        <v>268</v>
      </c>
      <c r="G73" s="47" t="s">
        <v>121</v>
      </c>
      <c r="H73" s="47" t="s">
        <v>160</v>
      </c>
      <c r="I73" s="47" t="s">
        <v>115</v>
      </c>
      <c r="J73" s="87">
        <v>487.3</v>
      </c>
    </row>
    <row r="74" spans="1:10" ht="76.5" customHeight="1">
      <c r="A74" s="25"/>
      <c r="B74" s="44" t="s">
        <v>353</v>
      </c>
      <c r="C74" s="75">
        <v>871</v>
      </c>
      <c r="D74" s="32" t="s">
        <v>268</v>
      </c>
      <c r="E74" s="32" t="s">
        <v>155</v>
      </c>
      <c r="F74" s="32" t="s">
        <v>268</v>
      </c>
      <c r="G74" s="32" t="s">
        <v>121</v>
      </c>
      <c r="H74" s="32" t="s">
        <v>159</v>
      </c>
      <c r="I74" s="57"/>
      <c r="J74" s="132">
        <f>J75</f>
        <v>44.9</v>
      </c>
    </row>
    <row r="75" spans="1:10" ht="22.5">
      <c r="A75" s="25"/>
      <c r="B75" s="100" t="s">
        <v>154</v>
      </c>
      <c r="C75" s="164">
        <v>871</v>
      </c>
      <c r="D75" s="47" t="s">
        <v>268</v>
      </c>
      <c r="E75" s="47" t="s">
        <v>155</v>
      </c>
      <c r="F75" s="47" t="s">
        <v>268</v>
      </c>
      <c r="G75" s="47" t="s">
        <v>121</v>
      </c>
      <c r="H75" s="47" t="s">
        <v>159</v>
      </c>
      <c r="I75" s="47" t="s">
        <v>115</v>
      </c>
      <c r="J75" s="87">
        <v>44.9</v>
      </c>
    </row>
    <row r="76" spans="1:10" ht="63.75">
      <c r="A76" s="25"/>
      <c r="B76" s="72" t="s">
        <v>67</v>
      </c>
      <c r="C76" s="78">
        <v>871</v>
      </c>
      <c r="D76" s="61" t="s">
        <v>268</v>
      </c>
      <c r="E76" s="61" t="s">
        <v>155</v>
      </c>
      <c r="F76" s="61" t="s">
        <v>268</v>
      </c>
      <c r="G76" s="61" t="s">
        <v>135</v>
      </c>
      <c r="H76" s="61"/>
      <c r="I76" s="63"/>
      <c r="J76" s="97">
        <f>J77</f>
        <v>23.1</v>
      </c>
    </row>
    <row r="77" spans="1:10" ht="74.25">
      <c r="A77" s="25"/>
      <c r="B77" s="44" t="s">
        <v>57</v>
      </c>
      <c r="C77" s="75">
        <v>871</v>
      </c>
      <c r="D77" s="32" t="s">
        <v>268</v>
      </c>
      <c r="E77" s="32" t="s">
        <v>155</v>
      </c>
      <c r="F77" s="32" t="s">
        <v>268</v>
      </c>
      <c r="G77" s="32" t="s">
        <v>135</v>
      </c>
      <c r="H77" s="32" t="s">
        <v>163</v>
      </c>
      <c r="I77" s="57"/>
      <c r="J77" s="132">
        <f>J78</f>
        <v>23.1</v>
      </c>
    </row>
    <row r="78" spans="1:10" ht="22.5">
      <c r="A78" s="25"/>
      <c r="B78" s="100" t="s">
        <v>154</v>
      </c>
      <c r="C78" s="164">
        <v>871</v>
      </c>
      <c r="D78" s="47" t="s">
        <v>268</v>
      </c>
      <c r="E78" s="47" t="s">
        <v>155</v>
      </c>
      <c r="F78" s="47" t="s">
        <v>268</v>
      </c>
      <c r="G78" s="47" t="s">
        <v>135</v>
      </c>
      <c r="H78" s="47" t="s">
        <v>163</v>
      </c>
      <c r="I78" s="58">
        <v>200</v>
      </c>
      <c r="J78" s="152">
        <v>23.1</v>
      </c>
    </row>
    <row r="79" spans="1:10" ht="12.75">
      <c r="A79" s="25"/>
      <c r="B79" s="116" t="s">
        <v>180</v>
      </c>
      <c r="C79" s="274">
        <v>871</v>
      </c>
      <c r="D79" s="258" t="s">
        <v>268</v>
      </c>
      <c r="E79" s="258" t="s">
        <v>155</v>
      </c>
      <c r="F79" s="258" t="s">
        <v>98</v>
      </c>
      <c r="G79" s="258"/>
      <c r="H79" s="258"/>
      <c r="I79" s="263"/>
      <c r="J79" s="264">
        <f>J80</f>
        <v>38.8</v>
      </c>
    </row>
    <row r="80" spans="1:10" ht="12.75">
      <c r="A80" s="25"/>
      <c r="B80" s="118" t="s">
        <v>182</v>
      </c>
      <c r="C80" s="164">
        <v>871</v>
      </c>
      <c r="D80" s="47" t="s">
        <v>268</v>
      </c>
      <c r="E80" s="47" t="s">
        <v>155</v>
      </c>
      <c r="F80" s="47" t="s">
        <v>98</v>
      </c>
      <c r="G80" s="47" t="s">
        <v>183</v>
      </c>
      <c r="H80" s="47"/>
      <c r="I80" s="58"/>
      <c r="J80" s="152">
        <f>J81+J83</f>
        <v>38.8</v>
      </c>
    </row>
    <row r="81" spans="1:10" ht="25.5" customHeight="1">
      <c r="A81" s="25"/>
      <c r="B81" s="259" t="s">
        <v>332</v>
      </c>
      <c r="C81" s="271">
        <v>871</v>
      </c>
      <c r="D81" s="250" t="s">
        <v>268</v>
      </c>
      <c r="E81" s="250" t="s">
        <v>155</v>
      </c>
      <c r="F81" s="250" t="s">
        <v>98</v>
      </c>
      <c r="G81" s="250" t="s">
        <v>183</v>
      </c>
      <c r="H81" s="250" t="s">
        <v>333</v>
      </c>
      <c r="I81" s="243"/>
      <c r="J81" s="244">
        <f>J82</f>
        <v>24.8</v>
      </c>
    </row>
    <row r="82" spans="1:10" ht="22.5">
      <c r="A82" s="25"/>
      <c r="B82" s="100" t="s">
        <v>154</v>
      </c>
      <c r="C82" s="164">
        <v>871</v>
      </c>
      <c r="D82" s="47" t="s">
        <v>268</v>
      </c>
      <c r="E82" s="47" t="s">
        <v>155</v>
      </c>
      <c r="F82" s="47" t="s">
        <v>98</v>
      </c>
      <c r="G82" s="47" t="s">
        <v>183</v>
      </c>
      <c r="H82" s="47" t="s">
        <v>333</v>
      </c>
      <c r="I82" s="58">
        <v>200</v>
      </c>
      <c r="J82" s="152">
        <v>24.8</v>
      </c>
    </row>
    <row r="83" spans="1:10" ht="22.5">
      <c r="A83" s="25"/>
      <c r="B83" s="241" t="s">
        <v>335</v>
      </c>
      <c r="C83" s="271">
        <v>871</v>
      </c>
      <c r="D83" s="250" t="s">
        <v>268</v>
      </c>
      <c r="E83" s="250" t="s">
        <v>155</v>
      </c>
      <c r="F83" s="250" t="s">
        <v>98</v>
      </c>
      <c r="G83" s="250" t="s">
        <v>183</v>
      </c>
      <c r="H83" s="250" t="s">
        <v>334</v>
      </c>
      <c r="I83" s="243"/>
      <c r="J83" s="244">
        <f>J84</f>
        <v>14</v>
      </c>
    </row>
    <row r="84" spans="1:10" ht="12.75">
      <c r="A84" s="25"/>
      <c r="B84" s="48" t="s">
        <v>142</v>
      </c>
      <c r="C84" s="164">
        <v>871</v>
      </c>
      <c r="D84" s="47" t="s">
        <v>268</v>
      </c>
      <c r="E84" s="47" t="s">
        <v>155</v>
      </c>
      <c r="F84" s="47" t="s">
        <v>98</v>
      </c>
      <c r="G84" s="47" t="s">
        <v>183</v>
      </c>
      <c r="H84" s="47" t="s">
        <v>334</v>
      </c>
      <c r="I84" s="58">
        <v>800</v>
      </c>
      <c r="J84" s="152">
        <v>14</v>
      </c>
    </row>
    <row r="85" spans="1:10" ht="12.75">
      <c r="A85" s="25"/>
      <c r="B85" s="122" t="s">
        <v>202</v>
      </c>
      <c r="C85" s="165">
        <v>871</v>
      </c>
      <c r="D85" s="123" t="s">
        <v>270</v>
      </c>
      <c r="E85" s="123"/>
      <c r="F85" s="126"/>
      <c r="G85" s="126"/>
      <c r="H85" s="126"/>
      <c r="I85" s="154"/>
      <c r="J85" s="127">
        <f>J86</f>
        <v>317.2</v>
      </c>
    </row>
    <row r="86" spans="1:10" ht="12.75">
      <c r="A86" s="25"/>
      <c r="B86" s="105" t="s">
        <v>265</v>
      </c>
      <c r="C86" s="167">
        <v>871</v>
      </c>
      <c r="D86" s="85" t="s">
        <v>270</v>
      </c>
      <c r="E86" s="85" t="s">
        <v>269</v>
      </c>
      <c r="F86" s="27"/>
      <c r="G86" s="27"/>
      <c r="H86" s="27"/>
      <c r="I86" s="54"/>
      <c r="J86" s="115">
        <f>J87</f>
        <v>317.2</v>
      </c>
    </row>
    <row r="87" spans="1:10" ht="12.75">
      <c r="A87" s="25"/>
      <c r="B87" s="116" t="s">
        <v>180</v>
      </c>
      <c r="C87" s="306">
        <v>871</v>
      </c>
      <c r="D87" s="88" t="s">
        <v>270</v>
      </c>
      <c r="E87" s="88" t="s">
        <v>269</v>
      </c>
      <c r="F87" s="29" t="s">
        <v>98</v>
      </c>
      <c r="G87" s="29" t="s">
        <v>181</v>
      </c>
      <c r="H87" s="29" t="s">
        <v>125</v>
      </c>
      <c r="I87" s="55"/>
      <c r="J87" s="117">
        <f>J88</f>
        <v>317.2</v>
      </c>
    </row>
    <row r="88" spans="1:10" ht="12.75">
      <c r="A88" s="25"/>
      <c r="B88" s="118" t="s">
        <v>182</v>
      </c>
      <c r="C88" s="307">
        <v>871</v>
      </c>
      <c r="D88" s="79" t="s">
        <v>270</v>
      </c>
      <c r="E88" s="79" t="s">
        <v>269</v>
      </c>
      <c r="F88" s="47" t="s">
        <v>98</v>
      </c>
      <c r="G88" s="47" t="s">
        <v>183</v>
      </c>
      <c r="H88" s="47" t="s">
        <v>125</v>
      </c>
      <c r="I88" s="58"/>
      <c r="J88" s="119">
        <f>J89</f>
        <v>317.2</v>
      </c>
    </row>
    <row r="89" spans="1:10" ht="33.75">
      <c r="A89" s="25"/>
      <c r="B89" s="118" t="s">
        <v>184</v>
      </c>
      <c r="C89" s="307">
        <v>871</v>
      </c>
      <c r="D89" s="79" t="s">
        <v>270</v>
      </c>
      <c r="E89" s="79" t="s">
        <v>269</v>
      </c>
      <c r="F89" s="47" t="s">
        <v>98</v>
      </c>
      <c r="G89" s="47" t="s">
        <v>183</v>
      </c>
      <c r="H89" s="47" t="s">
        <v>185</v>
      </c>
      <c r="I89" s="58"/>
      <c r="J89" s="87">
        <f>J90+J91</f>
        <v>317.2</v>
      </c>
    </row>
    <row r="90" spans="1:10" ht="78.75">
      <c r="A90" s="25"/>
      <c r="B90" s="118" t="s">
        <v>186</v>
      </c>
      <c r="C90" s="307">
        <v>871</v>
      </c>
      <c r="D90" s="79" t="s">
        <v>270</v>
      </c>
      <c r="E90" s="79" t="s">
        <v>269</v>
      </c>
      <c r="F90" s="47" t="s">
        <v>98</v>
      </c>
      <c r="G90" s="47" t="s">
        <v>183</v>
      </c>
      <c r="H90" s="47" t="s">
        <v>185</v>
      </c>
      <c r="I90" s="79" t="s">
        <v>138</v>
      </c>
      <c r="J90" s="87">
        <v>311.3</v>
      </c>
    </row>
    <row r="91" spans="1:10" ht="22.5">
      <c r="A91" s="25"/>
      <c r="B91" s="100" t="s">
        <v>154</v>
      </c>
      <c r="C91" s="164">
        <v>871</v>
      </c>
      <c r="D91" s="79" t="s">
        <v>270</v>
      </c>
      <c r="E91" s="79" t="s">
        <v>269</v>
      </c>
      <c r="F91" s="47" t="s">
        <v>98</v>
      </c>
      <c r="G91" s="47" t="s">
        <v>183</v>
      </c>
      <c r="H91" s="47" t="s">
        <v>185</v>
      </c>
      <c r="I91" s="79" t="s">
        <v>115</v>
      </c>
      <c r="J91" s="87">
        <v>5.9</v>
      </c>
    </row>
    <row r="92" spans="1:10" ht="25.5">
      <c r="A92" s="25"/>
      <c r="B92" s="122" t="s">
        <v>201</v>
      </c>
      <c r="C92" s="165">
        <v>871</v>
      </c>
      <c r="D92" s="123" t="s">
        <v>269</v>
      </c>
      <c r="E92" s="123"/>
      <c r="F92" s="124"/>
      <c r="G92" s="124"/>
      <c r="H92" s="124"/>
      <c r="I92" s="155"/>
      <c r="J92" s="125">
        <f>J93+J105</f>
        <v>236.70000000000002</v>
      </c>
    </row>
    <row r="93" spans="1:10" ht="31.5">
      <c r="A93" s="25"/>
      <c r="B93" s="83" t="s">
        <v>187</v>
      </c>
      <c r="C93" s="219">
        <v>871</v>
      </c>
      <c r="D93" s="27" t="s">
        <v>269</v>
      </c>
      <c r="E93" s="27" t="s">
        <v>13</v>
      </c>
      <c r="F93" s="98"/>
      <c r="G93" s="98"/>
      <c r="H93" s="98"/>
      <c r="I93" s="98"/>
      <c r="J93" s="86">
        <f>J94+J98</f>
        <v>133.8</v>
      </c>
    </row>
    <row r="94" spans="1:10" ht="21.75">
      <c r="A94" s="25"/>
      <c r="B94" s="68" t="s">
        <v>122</v>
      </c>
      <c r="C94" s="77">
        <v>871</v>
      </c>
      <c r="D94" s="29" t="s">
        <v>269</v>
      </c>
      <c r="E94" s="29" t="s">
        <v>13</v>
      </c>
      <c r="F94" s="29" t="s">
        <v>123</v>
      </c>
      <c r="G94" s="29"/>
      <c r="H94" s="29"/>
      <c r="I94" s="41"/>
      <c r="J94" s="82">
        <f>J95</f>
        <v>35.5</v>
      </c>
    </row>
    <row r="95" spans="1:10" ht="42.75">
      <c r="A95" s="25"/>
      <c r="B95" s="74" t="s">
        <v>124</v>
      </c>
      <c r="C95" s="78">
        <v>871</v>
      </c>
      <c r="D95" s="61" t="s">
        <v>269</v>
      </c>
      <c r="E95" s="61" t="s">
        <v>13</v>
      </c>
      <c r="F95" s="61">
        <v>97</v>
      </c>
      <c r="G95" s="61">
        <v>2</v>
      </c>
      <c r="H95" s="61" t="s">
        <v>125</v>
      </c>
      <c r="I95" s="63"/>
      <c r="J95" s="97">
        <f>J96</f>
        <v>35.5</v>
      </c>
    </row>
    <row r="96" spans="1:10" ht="22.5">
      <c r="A96" s="25"/>
      <c r="B96" s="81" t="s">
        <v>193</v>
      </c>
      <c r="C96" s="171">
        <v>871</v>
      </c>
      <c r="D96" s="43" t="s">
        <v>269</v>
      </c>
      <c r="E96" s="43" t="s">
        <v>13</v>
      </c>
      <c r="F96" s="43" t="s">
        <v>123</v>
      </c>
      <c r="G96" s="43" t="s">
        <v>121</v>
      </c>
      <c r="H96" s="43" t="s">
        <v>188</v>
      </c>
      <c r="I96" s="57"/>
      <c r="J96" s="94">
        <f>J97</f>
        <v>35.5</v>
      </c>
    </row>
    <row r="97" spans="1:10" ht="56.25">
      <c r="A97" s="25"/>
      <c r="B97" s="67" t="s">
        <v>189</v>
      </c>
      <c r="C97" s="159">
        <v>871</v>
      </c>
      <c r="D97" s="47" t="s">
        <v>269</v>
      </c>
      <c r="E97" s="47" t="s">
        <v>13</v>
      </c>
      <c r="F97" s="47" t="s">
        <v>123</v>
      </c>
      <c r="G97" s="47" t="s">
        <v>121</v>
      </c>
      <c r="H97" s="47" t="s">
        <v>188</v>
      </c>
      <c r="I97" s="58">
        <v>500</v>
      </c>
      <c r="J97" s="87">
        <v>35.5</v>
      </c>
    </row>
    <row r="98" spans="1:10" ht="42.75">
      <c r="A98" s="25"/>
      <c r="B98" s="68" t="s">
        <v>192</v>
      </c>
      <c r="C98" s="77">
        <v>871</v>
      </c>
      <c r="D98" s="29" t="s">
        <v>269</v>
      </c>
      <c r="E98" s="29" t="s">
        <v>13</v>
      </c>
      <c r="F98" s="29" t="s">
        <v>269</v>
      </c>
      <c r="G98" s="29"/>
      <c r="H98" s="29"/>
      <c r="I98" s="41"/>
      <c r="J98" s="82">
        <f>J99+J102</f>
        <v>98.3</v>
      </c>
    </row>
    <row r="99" spans="1:10" ht="74.25">
      <c r="A99" s="25"/>
      <c r="B99" s="99" t="s">
        <v>34</v>
      </c>
      <c r="C99" s="220">
        <v>871</v>
      </c>
      <c r="D99" s="61" t="s">
        <v>269</v>
      </c>
      <c r="E99" s="61" t="s">
        <v>13</v>
      </c>
      <c r="F99" s="61" t="s">
        <v>269</v>
      </c>
      <c r="G99" s="61" t="s">
        <v>109</v>
      </c>
      <c r="H99" s="61"/>
      <c r="I99" s="62"/>
      <c r="J99" s="97">
        <f>J100</f>
        <v>87.8</v>
      </c>
    </row>
    <row r="100" spans="1:10" ht="95.25">
      <c r="A100" s="25"/>
      <c r="B100" s="31" t="s">
        <v>68</v>
      </c>
      <c r="C100" s="75">
        <v>871</v>
      </c>
      <c r="D100" s="32" t="s">
        <v>269</v>
      </c>
      <c r="E100" s="32" t="s">
        <v>13</v>
      </c>
      <c r="F100" s="32" t="s">
        <v>269</v>
      </c>
      <c r="G100" s="32" t="s">
        <v>109</v>
      </c>
      <c r="H100" s="32" t="s">
        <v>190</v>
      </c>
      <c r="I100" s="43"/>
      <c r="J100" s="132">
        <v>87.8</v>
      </c>
    </row>
    <row r="101" spans="1:10" ht="22.5">
      <c r="A101" s="25"/>
      <c r="B101" s="100" t="s">
        <v>154</v>
      </c>
      <c r="C101" s="164">
        <v>871</v>
      </c>
      <c r="D101" s="47" t="s">
        <v>269</v>
      </c>
      <c r="E101" s="47" t="s">
        <v>13</v>
      </c>
      <c r="F101" s="47" t="s">
        <v>269</v>
      </c>
      <c r="G101" s="47" t="s">
        <v>109</v>
      </c>
      <c r="H101" s="47" t="s">
        <v>190</v>
      </c>
      <c r="I101" s="47" t="s">
        <v>115</v>
      </c>
      <c r="J101" s="87">
        <v>100</v>
      </c>
    </row>
    <row r="102" spans="1:10" ht="63.75">
      <c r="A102" s="25"/>
      <c r="B102" s="99" t="s">
        <v>35</v>
      </c>
      <c r="C102" s="220">
        <v>871</v>
      </c>
      <c r="D102" s="61" t="s">
        <v>269</v>
      </c>
      <c r="E102" s="61" t="s">
        <v>13</v>
      </c>
      <c r="F102" s="61" t="s">
        <v>269</v>
      </c>
      <c r="G102" s="61" t="s">
        <v>121</v>
      </c>
      <c r="H102" s="61"/>
      <c r="I102" s="62"/>
      <c r="J102" s="97">
        <f>J103</f>
        <v>10.5</v>
      </c>
    </row>
    <row r="103" spans="1:10" ht="84.75">
      <c r="A103" s="25"/>
      <c r="B103" s="31" t="s">
        <v>69</v>
      </c>
      <c r="C103" s="75">
        <v>871</v>
      </c>
      <c r="D103" s="32" t="s">
        <v>269</v>
      </c>
      <c r="E103" s="32" t="s">
        <v>13</v>
      </c>
      <c r="F103" s="32" t="s">
        <v>269</v>
      </c>
      <c r="G103" s="32" t="s">
        <v>121</v>
      </c>
      <c r="H103" s="32" t="s">
        <v>191</v>
      </c>
      <c r="I103" s="43"/>
      <c r="J103" s="132">
        <f>J104</f>
        <v>10.5</v>
      </c>
    </row>
    <row r="104" spans="1:10" ht="22.5">
      <c r="A104" s="25"/>
      <c r="B104" s="100" t="s">
        <v>154</v>
      </c>
      <c r="C104" s="164">
        <v>871</v>
      </c>
      <c r="D104" s="42" t="s">
        <v>269</v>
      </c>
      <c r="E104" s="42" t="s">
        <v>13</v>
      </c>
      <c r="F104" s="42" t="s">
        <v>269</v>
      </c>
      <c r="G104" s="42" t="s">
        <v>121</v>
      </c>
      <c r="H104" s="42" t="s">
        <v>191</v>
      </c>
      <c r="I104" s="42" t="s">
        <v>115</v>
      </c>
      <c r="J104" s="152">
        <v>10.5</v>
      </c>
    </row>
    <row r="105" spans="1:10" ht="12.75">
      <c r="A105" s="25"/>
      <c r="B105" s="83" t="s">
        <v>197</v>
      </c>
      <c r="C105" s="219">
        <v>871</v>
      </c>
      <c r="D105" s="27" t="s">
        <v>269</v>
      </c>
      <c r="E105" s="27" t="s">
        <v>198</v>
      </c>
      <c r="F105" s="27"/>
      <c r="G105" s="27"/>
      <c r="H105" s="27"/>
      <c r="I105" s="46"/>
      <c r="J105" s="86">
        <f>J106</f>
        <v>102.9</v>
      </c>
    </row>
    <row r="106" spans="1:10" ht="42.75">
      <c r="A106" s="25"/>
      <c r="B106" s="68" t="s">
        <v>209</v>
      </c>
      <c r="C106" s="77">
        <v>871</v>
      </c>
      <c r="D106" s="29" t="s">
        <v>269</v>
      </c>
      <c r="E106" s="29" t="s">
        <v>198</v>
      </c>
      <c r="F106" s="29" t="s">
        <v>269</v>
      </c>
      <c r="G106" s="29"/>
      <c r="H106" s="29"/>
      <c r="I106" s="41"/>
      <c r="J106" s="82">
        <f>J107</f>
        <v>102.9</v>
      </c>
    </row>
    <row r="107" spans="1:10" ht="63.75">
      <c r="A107" s="25"/>
      <c r="B107" s="74" t="s">
        <v>210</v>
      </c>
      <c r="C107" s="78">
        <v>871</v>
      </c>
      <c r="D107" s="61" t="s">
        <v>269</v>
      </c>
      <c r="E107" s="61" t="s">
        <v>198</v>
      </c>
      <c r="F107" s="61" t="s">
        <v>269</v>
      </c>
      <c r="G107" s="61" t="s">
        <v>135</v>
      </c>
      <c r="H107" s="61"/>
      <c r="I107" s="62"/>
      <c r="J107" s="97">
        <f>J108+J110</f>
        <v>102.9</v>
      </c>
    </row>
    <row r="108" spans="1:10" ht="84.75">
      <c r="A108" s="25"/>
      <c r="B108" s="121" t="s">
        <v>211</v>
      </c>
      <c r="C108" s="133">
        <v>871</v>
      </c>
      <c r="D108" s="32" t="s">
        <v>269</v>
      </c>
      <c r="E108" s="32" t="s">
        <v>198</v>
      </c>
      <c r="F108" s="32" t="s">
        <v>269</v>
      </c>
      <c r="G108" s="32" t="s">
        <v>135</v>
      </c>
      <c r="H108" s="32" t="s">
        <v>199</v>
      </c>
      <c r="I108" s="43"/>
      <c r="J108" s="132">
        <f>J109</f>
        <v>97.9</v>
      </c>
    </row>
    <row r="109" spans="1:10" ht="22.5">
      <c r="A109" s="25"/>
      <c r="B109" s="100" t="s">
        <v>154</v>
      </c>
      <c r="C109" s="164">
        <v>871</v>
      </c>
      <c r="D109" s="47" t="s">
        <v>269</v>
      </c>
      <c r="E109" s="47" t="s">
        <v>198</v>
      </c>
      <c r="F109" s="47" t="s">
        <v>269</v>
      </c>
      <c r="G109" s="47" t="s">
        <v>135</v>
      </c>
      <c r="H109" s="47" t="s">
        <v>199</v>
      </c>
      <c r="I109" s="42" t="s">
        <v>115</v>
      </c>
      <c r="J109" s="152">
        <v>97.9</v>
      </c>
    </row>
    <row r="110" spans="1:10" ht="74.25">
      <c r="A110" s="25"/>
      <c r="B110" s="31" t="s">
        <v>212</v>
      </c>
      <c r="C110" s="75">
        <v>871</v>
      </c>
      <c r="D110" s="32" t="s">
        <v>269</v>
      </c>
      <c r="E110" s="32" t="s">
        <v>198</v>
      </c>
      <c r="F110" s="32" t="s">
        <v>269</v>
      </c>
      <c r="G110" s="32" t="s">
        <v>135</v>
      </c>
      <c r="H110" s="32" t="s">
        <v>200</v>
      </c>
      <c r="I110" s="43"/>
      <c r="J110" s="132">
        <f>J111</f>
        <v>5</v>
      </c>
    </row>
    <row r="111" spans="1:10" ht="22.5">
      <c r="A111" s="25"/>
      <c r="B111" s="100" t="s">
        <v>154</v>
      </c>
      <c r="C111" s="164">
        <v>871</v>
      </c>
      <c r="D111" s="47" t="s">
        <v>269</v>
      </c>
      <c r="E111" s="47" t="s">
        <v>198</v>
      </c>
      <c r="F111" s="47" t="s">
        <v>269</v>
      </c>
      <c r="G111" s="47" t="s">
        <v>135</v>
      </c>
      <c r="H111" s="47" t="s">
        <v>200</v>
      </c>
      <c r="I111" s="42" t="s">
        <v>115</v>
      </c>
      <c r="J111" s="152">
        <v>5</v>
      </c>
    </row>
    <row r="112" spans="1:10" ht="12.75">
      <c r="A112" s="25"/>
      <c r="B112" s="128" t="s">
        <v>203</v>
      </c>
      <c r="C112" s="123">
        <v>871</v>
      </c>
      <c r="D112" s="129" t="s">
        <v>272</v>
      </c>
      <c r="E112" s="129"/>
      <c r="F112" s="126"/>
      <c r="G112" s="126"/>
      <c r="H112" s="126"/>
      <c r="I112" s="40"/>
      <c r="J112" s="125">
        <f>J113+J128</f>
        <v>8259.699999999999</v>
      </c>
    </row>
    <row r="113" spans="1:10" ht="12.75">
      <c r="A113" s="25"/>
      <c r="B113" s="38" t="s">
        <v>204</v>
      </c>
      <c r="C113" s="85">
        <v>871</v>
      </c>
      <c r="D113" s="27" t="s">
        <v>272</v>
      </c>
      <c r="E113" s="27" t="s">
        <v>13</v>
      </c>
      <c r="F113" s="106"/>
      <c r="G113" s="106"/>
      <c r="H113" s="106"/>
      <c r="I113" s="46"/>
      <c r="J113" s="112">
        <f>J114+J125</f>
        <v>8201.8</v>
      </c>
    </row>
    <row r="114" spans="1:10" ht="21.75">
      <c r="A114" s="25"/>
      <c r="B114" s="130" t="s">
        <v>213</v>
      </c>
      <c r="C114" s="88">
        <v>871</v>
      </c>
      <c r="D114" s="29" t="s">
        <v>272</v>
      </c>
      <c r="E114" s="29" t="s">
        <v>13</v>
      </c>
      <c r="F114" s="29" t="s">
        <v>272</v>
      </c>
      <c r="G114" s="29"/>
      <c r="H114" s="29"/>
      <c r="I114" s="41"/>
      <c r="J114" s="82">
        <f>J115+J118</f>
        <v>6243.299999999999</v>
      </c>
    </row>
    <row r="115" spans="1:10" ht="57.75" customHeight="1">
      <c r="A115" s="25"/>
      <c r="B115" s="234" t="s">
        <v>39</v>
      </c>
      <c r="C115" s="96">
        <v>871</v>
      </c>
      <c r="D115" s="96" t="s">
        <v>272</v>
      </c>
      <c r="E115" s="96" t="s">
        <v>13</v>
      </c>
      <c r="F115" s="61" t="s">
        <v>272</v>
      </c>
      <c r="G115" s="61" t="s">
        <v>109</v>
      </c>
      <c r="H115" s="61"/>
      <c r="I115" s="62"/>
      <c r="J115" s="97">
        <f>J116</f>
        <v>3204.6</v>
      </c>
    </row>
    <row r="116" spans="1:10" ht="53.25">
      <c r="A116" s="25"/>
      <c r="B116" s="121" t="s">
        <v>70</v>
      </c>
      <c r="C116" s="133">
        <v>871</v>
      </c>
      <c r="D116" s="133" t="s">
        <v>272</v>
      </c>
      <c r="E116" s="133" t="s">
        <v>13</v>
      </c>
      <c r="F116" s="32" t="s">
        <v>272</v>
      </c>
      <c r="G116" s="32" t="s">
        <v>109</v>
      </c>
      <c r="H116" s="32" t="s">
        <v>205</v>
      </c>
      <c r="I116" s="43"/>
      <c r="J116" s="132">
        <f>J117</f>
        <v>3204.6</v>
      </c>
    </row>
    <row r="117" spans="1:10" ht="22.5">
      <c r="A117" s="25"/>
      <c r="B117" s="100" t="s">
        <v>154</v>
      </c>
      <c r="C117" s="164">
        <v>871</v>
      </c>
      <c r="D117" s="135" t="s">
        <v>272</v>
      </c>
      <c r="E117" s="135" t="s">
        <v>13</v>
      </c>
      <c r="F117" s="47" t="s">
        <v>272</v>
      </c>
      <c r="G117" s="47" t="s">
        <v>109</v>
      </c>
      <c r="H117" s="47" t="s">
        <v>205</v>
      </c>
      <c r="I117" s="47" t="s">
        <v>115</v>
      </c>
      <c r="J117" s="87">
        <v>3204.6</v>
      </c>
    </row>
    <row r="118" spans="1:12" ht="65.25" customHeight="1">
      <c r="A118" s="25"/>
      <c r="B118" s="131" t="s">
        <v>60</v>
      </c>
      <c r="C118" s="134">
        <v>871</v>
      </c>
      <c r="D118" s="134" t="s">
        <v>272</v>
      </c>
      <c r="E118" s="134" t="s">
        <v>13</v>
      </c>
      <c r="F118" s="61" t="s">
        <v>272</v>
      </c>
      <c r="G118" s="61" t="s">
        <v>121</v>
      </c>
      <c r="H118" s="61"/>
      <c r="I118" s="62"/>
      <c r="J118" s="97">
        <f>J119+J121+J123</f>
        <v>3038.7</v>
      </c>
      <c r="K118" s="235"/>
      <c r="L118" s="210"/>
    </row>
    <row r="119" spans="1:10" ht="67.5" customHeight="1">
      <c r="A119" s="25"/>
      <c r="B119" s="121" t="s">
        <v>41</v>
      </c>
      <c r="C119" s="133">
        <v>871</v>
      </c>
      <c r="D119" s="133" t="s">
        <v>272</v>
      </c>
      <c r="E119" s="133" t="s">
        <v>13</v>
      </c>
      <c r="F119" s="32" t="s">
        <v>272</v>
      </c>
      <c r="G119" s="32" t="s">
        <v>121</v>
      </c>
      <c r="H119" s="32" t="s">
        <v>206</v>
      </c>
      <c r="I119" s="43"/>
      <c r="J119" s="132">
        <f>J120</f>
        <v>1216.4</v>
      </c>
    </row>
    <row r="120" spans="1:10" ht="22.5">
      <c r="A120" s="25"/>
      <c r="B120" s="100" t="s">
        <v>154</v>
      </c>
      <c r="C120" s="164">
        <v>871</v>
      </c>
      <c r="D120" s="135" t="s">
        <v>272</v>
      </c>
      <c r="E120" s="135" t="s">
        <v>13</v>
      </c>
      <c r="F120" s="47" t="s">
        <v>272</v>
      </c>
      <c r="G120" s="47" t="s">
        <v>121</v>
      </c>
      <c r="H120" s="47" t="s">
        <v>206</v>
      </c>
      <c r="I120" s="47" t="s">
        <v>115</v>
      </c>
      <c r="J120" s="87">
        <v>1216.4</v>
      </c>
    </row>
    <row r="121" spans="1:10" ht="84.75">
      <c r="A121" s="25"/>
      <c r="B121" s="121" t="s">
        <v>42</v>
      </c>
      <c r="C121" s="133">
        <v>871</v>
      </c>
      <c r="D121" s="133" t="s">
        <v>272</v>
      </c>
      <c r="E121" s="133" t="s">
        <v>13</v>
      </c>
      <c r="F121" s="32" t="s">
        <v>272</v>
      </c>
      <c r="G121" s="32" t="s">
        <v>121</v>
      </c>
      <c r="H121" s="32" t="s">
        <v>207</v>
      </c>
      <c r="I121" s="43"/>
      <c r="J121" s="132">
        <f>J122</f>
        <v>769</v>
      </c>
    </row>
    <row r="122" spans="1:10" ht="22.5">
      <c r="A122" s="25"/>
      <c r="B122" s="100" t="s">
        <v>154</v>
      </c>
      <c r="C122" s="164">
        <v>871</v>
      </c>
      <c r="D122" s="135" t="s">
        <v>272</v>
      </c>
      <c r="E122" s="135" t="s">
        <v>13</v>
      </c>
      <c r="F122" s="47" t="s">
        <v>272</v>
      </c>
      <c r="G122" s="47" t="s">
        <v>121</v>
      </c>
      <c r="H122" s="47" t="s">
        <v>207</v>
      </c>
      <c r="I122" s="47" t="s">
        <v>115</v>
      </c>
      <c r="J122" s="87">
        <v>769</v>
      </c>
    </row>
    <row r="123" spans="1:10" ht="66" customHeight="1">
      <c r="A123" s="25"/>
      <c r="B123" s="121" t="s">
        <v>43</v>
      </c>
      <c r="C123" s="133">
        <v>871</v>
      </c>
      <c r="D123" s="133" t="s">
        <v>272</v>
      </c>
      <c r="E123" s="133" t="s">
        <v>13</v>
      </c>
      <c r="F123" s="32" t="s">
        <v>272</v>
      </c>
      <c r="G123" s="32" t="s">
        <v>121</v>
      </c>
      <c r="H123" s="32" t="s">
        <v>208</v>
      </c>
      <c r="I123" s="43"/>
      <c r="J123" s="132">
        <f>J124</f>
        <v>1053.3</v>
      </c>
    </row>
    <row r="124" spans="1:10" ht="22.5">
      <c r="A124" s="25"/>
      <c r="B124" s="100" t="s">
        <v>154</v>
      </c>
      <c r="C124" s="164">
        <v>871</v>
      </c>
      <c r="D124" s="135" t="s">
        <v>272</v>
      </c>
      <c r="E124" s="135" t="s">
        <v>13</v>
      </c>
      <c r="F124" s="47" t="s">
        <v>272</v>
      </c>
      <c r="G124" s="47" t="s">
        <v>121</v>
      </c>
      <c r="H124" s="47" t="s">
        <v>208</v>
      </c>
      <c r="I124" s="47" t="s">
        <v>115</v>
      </c>
      <c r="J124" s="152">
        <v>1053.3</v>
      </c>
    </row>
    <row r="125" spans="1:10" ht="12.75">
      <c r="A125" s="25"/>
      <c r="B125" s="261" t="s">
        <v>180</v>
      </c>
      <c r="C125" s="279">
        <v>871</v>
      </c>
      <c r="D125" s="279" t="s">
        <v>272</v>
      </c>
      <c r="E125" s="279" t="s">
        <v>13</v>
      </c>
      <c r="F125" s="258" t="s">
        <v>98</v>
      </c>
      <c r="G125" s="272"/>
      <c r="H125" s="272"/>
      <c r="I125" s="272"/>
      <c r="J125" s="264">
        <f>J126</f>
        <v>1958.5</v>
      </c>
    </row>
    <row r="126" spans="1:10" ht="12.75">
      <c r="A126" s="25"/>
      <c r="B126" s="118" t="s">
        <v>182</v>
      </c>
      <c r="C126" s="164">
        <v>871</v>
      </c>
      <c r="D126" s="280" t="s">
        <v>272</v>
      </c>
      <c r="E126" s="280" t="s">
        <v>13</v>
      </c>
      <c r="F126" s="47" t="s">
        <v>98</v>
      </c>
      <c r="G126" s="47" t="s">
        <v>183</v>
      </c>
      <c r="H126" s="47"/>
      <c r="I126" s="47"/>
      <c r="J126" s="152">
        <f>J127</f>
        <v>1958.5</v>
      </c>
    </row>
    <row r="127" spans="1:10" ht="33.75">
      <c r="A127" s="25"/>
      <c r="B127" s="100" t="s">
        <v>336</v>
      </c>
      <c r="C127" s="164">
        <v>871</v>
      </c>
      <c r="D127" s="280" t="s">
        <v>272</v>
      </c>
      <c r="E127" s="280" t="s">
        <v>13</v>
      </c>
      <c r="F127" s="47" t="s">
        <v>98</v>
      </c>
      <c r="G127" s="47" t="s">
        <v>183</v>
      </c>
      <c r="H127" s="47" t="s">
        <v>337</v>
      </c>
      <c r="I127" s="47" t="s">
        <v>115</v>
      </c>
      <c r="J127" s="152">
        <v>1958.5</v>
      </c>
    </row>
    <row r="128" spans="1:10" ht="12.75">
      <c r="A128" s="25"/>
      <c r="B128" s="38" t="s">
        <v>99</v>
      </c>
      <c r="C128" s="85">
        <v>871</v>
      </c>
      <c r="D128" s="27" t="s">
        <v>272</v>
      </c>
      <c r="E128" s="27" t="s">
        <v>100</v>
      </c>
      <c r="F128" s="106"/>
      <c r="G128" s="106"/>
      <c r="H128" s="106"/>
      <c r="I128" s="46"/>
      <c r="J128" s="112">
        <f>J129</f>
        <v>57.9</v>
      </c>
    </row>
    <row r="129" spans="1:10" ht="21.75">
      <c r="A129" s="25"/>
      <c r="B129" s="136" t="s">
        <v>122</v>
      </c>
      <c r="C129" s="221">
        <v>871</v>
      </c>
      <c r="D129" s="107" t="s">
        <v>272</v>
      </c>
      <c r="E129" s="107" t="s">
        <v>100</v>
      </c>
      <c r="F129" s="107" t="s">
        <v>123</v>
      </c>
      <c r="G129" s="107"/>
      <c r="H129" s="107"/>
      <c r="I129" s="137"/>
      <c r="J129" s="113">
        <f>J130</f>
        <v>57.9</v>
      </c>
    </row>
    <row r="130" spans="1:10" ht="42.75">
      <c r="A130" s="25"/>
      <c r="B130" s="143" t="s">
        <v>124</v>
      </c>
      <c r="C130" s="222">
        <v>871</v>
      </c>
      <c r="D130" s="144" t="s">
        <v>272</v>
      </c>
      <c r="E130" s="144" t="s">
        <v>100</v>
      </c>
      <c r="F130" s="144">
        <v>97</v>
      </c>
      <c r="G130" s="144">
        <v>2</v>
      </c>
      <c r="H130" s="144" t="s">
        <v>125</v>
      </c>
      <c r="I130" s="138"/>
      <c r="J130" s="145">
        <f>J131+J133</f>
        <v>57.9</v>
      </c>
    </row>
    <row r="131" spans="1:10" ht="22.5">
      <c r="A131" s="25"/>
      <c r="B131" s="139" t="s">
        <v>216</v>
      </c>
      <c r="C131" s="223">
        <v>871</v>
      </c>
      <c r="D131" s="140" t="s">
        <v>272</v>
      </c>
      <c r="E131" s="140" t="s">
        <v>100</v>
      </c>
      <c r="F131" s="140" t="s">
        <v>123</v>
      </c>
      <c r="G131" s="140" t="s">
        <v>121</v>
      </c>
      <c r="H131" s="140" t="s">
        <v>217</v>
      </c>
      <c r="I131" s="141"/>
      <c r="J131" s="142">
        <f>J132</f>
        <v>40</v>
      </c>
    </row>
    <row r="132" spans="1:10" ht="56.25">
      <c r="A132" s="25"/>
      <c r="B132" s="114" t="s">
        <v>189</v>
      </c>
      <c r="C132" s="224">
        <v>871</v>
      </c>
      <c r="D132" s="110" t="s">
        <v>272</v>
      </c>
      <c r="E132" s="110" t="s">
        <v>100</v>
      </c>
      <c r="F132" s="110" t="s">
        <v>123</v>
      </c>
      <c r="G132" s="110" t="s">
        <v>121</v>
      </c>
      <c r="H132" s="110" t="s">
        <v>217</v>
      </c>
      <c r="I132" s="109" t="s">
        <v>164</v>
      </c>
      <c r="J132" s="111">
        <v>40</v>
      </c>
    </row>
    <row r="133" spans="1:10" ht="22.5">
      <c r="A133" s="25"/>
      <c r="B133" s="139" t="s">
        <v>219</v>
      </c>
      <c r="C133" s="223">
        <v>871</v>
      </c>
      <c r="D133" s="140" t="s">
        <v>272</v>
      </c>
      <c r="E133" s="140" t="s">
        <v>100</v>
      </c>
      <c r="F133" s="140" t="s">
        <v>123</v>
      </c>
      <c r="G133" s="140" t="s">
        <v>121</v>
      </c>
      <c r="H133" s="140" t="s">
        <v>218</v>
      </c>
      <c r="I133" s="141"/>
      <c r="J133" s="142">
        <f>J134</f>
        <v>17.9</v>
      </c>
    </row>
    <row r="134" spans="1:10" ht="56.25">
      <c r="A134" s="25"/>
      <c r="B134" s="114" t="s">
        <v>189</v>
      </c>
      <c r="C134" s="224">
        <v>871</v>
      </c>
      <c r="D134" s="110" t="s">
        <v>272</v>
      </c>
      <c r="E134" s="110" t="s">
        <v>100</v>
      </c>
      <c r="F134" s="110" t="s">
        <v>123</v>
      </c>
      <c r="G134" s="110" t="s">
        <v>121</v>
      </c>
      <c r="H134" s="110" t="s">
        <v>218</v>
      </c>
      <c r="I134" s="109" t="s">
        <v>164</v>
      </c>
      <c r="J134" s="111">
        <v>17.9</v>
      </c>
    </row>
    <row r="135" spans="1:10" ht="12.75">
      <c r="A135" s="25"/>
      <c r="B135" s="122" t="s">
        <v>220</v>
      </c>
      <c r="C135" s="165">
        <v>871</v>
      </c>
      <c r="D135" s="123" t="s">
        <v>273</v>
      </c>
      <c r="E135" s="123"/>
      <c r="F135" s="126"/>
      <c r="G135" s="126"/>
      <c r="H135" s="146"/>
      <c r="I135" s="156"/>
      <c r="J135" s="147">
        <f>J136+J156+J174+J200</f>
        <v>11919.1</v>
      </c>
    </row>
    <row r="136" spans="1:10" ht="12.75">
      <c r="A136" s="25"/>
      <c r="B136" s="38" t="s">
        <v>274</v>
      </c>
      <c r="C136" s="85">
        <v>871</v>
      </c>
      <c r="D136" s="27" t="s">
        <v>273</v>
      </c>
      <c r="E136" s="27" t="s">
        <v>268</v>
      </c>
      <c r="F136" s="106"/>
      <c r="G136" s="106"/>
      <c r="H136" s="148"/>
      <c r="I136" s="157"/>
      <c r="J136" s="86">
        <f>J137+J149+J153</f>
        <v>1106.7</v>
      </c>
    </row>
    <row r="137" spans="1:10" ht="32.25">
      <c r="A137" s="25"/>
      <c r="B137" s="68" t="s">
        <v>223</v>
      </c>
      <c r="C137" s="77">
        <v>871</v>
      </c>
      <c r="D137" s="77" t="s">
        <v>273</v>
      </c>
      <c r="E137" s="77" t="s">
        <v>268</v>
      </c>
      <c r="F137" s="29" t="s">
        <v>273</v>
      </c>
      <c r="G137" s="29"/>
      <c r="H137" s="29"/>
      <c r="I137" s="41"/>
      <c r="J137" s="82">
        <f>J138+J141+J144</f>
        <v>830.4</v>
      </c>
    </row>
    <row r="138" spans="1:10" ht="63.75">
      <c r="A138" s="25"/>
      <c r="B138" s="74" t="s">
        <v>224</v>
      </c>
      <c r="C138" s="78">
        <v>871</v>
      </c>
      <c r="D138" s="78" t="s">
        <v>273</v>
      </c>
      <c r="E138" s="78" t="s">
        <v>268</v>
      </c>
      <c r="F138" s="61" t="s">
        <v>273</v>
      </c>
      <c r="G138" s="61" t="s">
        <v>109</v>
      </c>
      <c r="H138" s="61"/>
      <c r="I138" s="62"/>
      <c r="J138" s="97">
        <f>J139</f>
        <v>46</v>
      </c>
    </row>
    <row r="139" spans="1:10" ht="74.25">
      <c r="A139" s="25"/>
      <c r="B139" s="31" t="s">
        <v>225</v>
      </c>
      <c r="C139" s="75">
        <v>871</v>
      </c>
      <c r="D139" s="75" t="s">
        <v>273</v>
      </c>
      <c r="E139" s="75" t="s">
        <v>268</v>
      </c>
      <c r="F139" s="32" t="s">
        <v>273</v>
      </c>
      <c r="G139" s="32" t="s">
        <v>109</v>
      </c>
      <c r="H139" s="32" t="s">
        <v>221</v>
      </c>
      <c r="I139" s="43"/>
      <c r="J139" s="132">
        <f>J140</f>
        <v>46</v>
      </c>
    </row>
    <row r="140" spans="1:10" ht="22.5">
      <c r="A140" s="25"/>
      <c r="B140" s="100" t="s">
        <v>154</v>
      </c>
      <c r="C140" s="164">
        <v>871</v>
      </c>
      <c r="D140" s="159" t="s">
        <v>273</v>
      </c>
      <c r="E140" s="159" t="s">
        <v>268</v>
      </c>
      <c r="F140" s="47" t="s">
        <v>273</v>
      </c>
      <c r="G140" s="47" t="s">
        <v>109</v>
      </c>
      <c r="H140" s="47" t="s">
        <v>221</v>
      </c>
      <c r="I140" s="47">
        <v>200</v>
      </c>
      <c r="J140" s="120">
        <v>46</v>
      </c>
    </row>
    <row r="141" spans="1:10" ht="63.75">
      <c r="A141" s="25"/>
      <c r="B141" s="74" t="s">
        <v>44</v>
      </c>
      <c r="C141" s="78">
        <v>871</v>
      </c>
      <c r="D141" s="78" t="s">
        <v>273</v>
      </c>
      <c r="E141" s="78" t="s">
        <v>268</v>
      </c>
      <c r="F141" s="61" t="s">
        <v>273</v>
      </c>
      <c r="G141" s="61" t="s">
        <v>121</v>
      </c>
      <c r="H141" s="61"/>
      <c r="I141" s="62"/>
      <c r="J141" s="97">
        <f>J142</f>
        <v>100</v>
      </c>
    </row>
    <row r="142" spans="1:10" ht="67.5" customHeight="1">
      <c r="A142" s="25"/>
      <c r="B142" s="31" t="s">
        <v>45</v>
      </c>
      <c r="C142" s="75">
        <v>871</v>
      </c>
      <c r="D142" s="75" t="s">
        <v>273</v>
      </c>
      <c r="E142" s="75" t="s">
        <v>268</v>
      </c>
      <c r="F142" s="32" t="s">
        <v>273</v>
      </c>
      <c r="G142" s="32" t="s">
        <v>121</v>
      </c>
      <c r="H142" s="32" t="s">
        <v>221</v>
      </c>
      <c r="I142" s="43"/>
      <c r="J142" s="132">
        <f>J143</f>
        <v>100</v>
      </c>
    </row>
    <row r="143" spans="1:10" ht="22.5">
      <c r="A143" s="25"/>
      <c r="B143" s="100" t="s">
        <v>154</v>
      </c>
      <c r="C143" s="164">
        <v>871</v>
      </c>
      <c r="D143" s="159" t="s">
        <v>273</v>
      </c>
      <c r="E143" s="159" t="s">
        <v>268</v>
      </c>
      <c r="F143" s="47" t="s">
        <v>273</v>
      </c>
      <c r="G143" s="47" t="s">
        <v>121</v>
      </c>
      <c r="H143" s="47" t="s">
        <v>221</v>
      </c>
      <c r="I143" s="47">
        <v>200</v>
      </c>
      <c r="J143" s="120">
        <v>100</v>
      </c>
    </row>
    <row r="144" spans="1:10" ht="63.75">
      <c r="A144" s="25"/>
      <c r="B144" s="74" t="s">
        <v>71</v>
      </c>
      <c r="C144" s="78">
        <v>871</v>
      </c>
      <c r="D144" s="78" t="s">
        <v>273</v>
      </c>
      <c r="E144" s="78" t="s">
        <v>268</v>
      </c>
      <c r="F144" s="61" t="s">
        <v>273</v>
      </c>
      <c r="G144" s="61" t="s">
        <v>135</v>
      </c>
      <c r="H144" s="61"/>
      <c r="I144" s="62"/>
      <c r="J144" s="97">
        <f>J145+J147</f>
        <v>684.4</v>
      </c>
    </row>
    <row r="145" spans="1:10" ht="72" customHeight="1">
      <c r="A145" s="25"/>
      <c r="B145" s="31" t="s">
        <v>46</v>
      </c>
      <c r="C145" s="75">
        <v>871</v>
      </c>
      <c r="D145" s="75" t="s">
        <v>273</v>
      </c>
      <c r="E145" s="75" t="s">
        <v>268</v>
      </c>
      <c r="F145" s="32" t="s">
        <v>273</v>
      </c>
      <c r="G145" s="32" t="s">
        <v>135</v>
      </c>
      <c r="H145" s="32" t="s">
        <v>221</v>
      </c>
      <c r="I145" s="43"/>
      <c r="J145" s="132">
        <f>J146</f>
        <v>218.6</v>
      </c>
    </row>
    <row r="146" spans="1:10" ht="22.5">
      <c r="A146" s="25"/>
      <c r="B146" s="100" t="s">
        <v>154</v>
      </c>
      <c r="C146" s="164">
        <v>871</v>
      </c>
      <c r="D146" s="159" t="s">
        <v>273</v>
      </c>
      <c r="E146" s="159" t="s">
        <v>268</v>
      </c>
      <c r="F146" s="47" t="s">
        <v>273</v>
      </c>
      <c r="G146" s="47" t="s">
        <v>135</v>
      </c>
      <c r="H146" s="47" t="s">
        <v>221</v>
      </c>
      <c r="I146" s="47">
        <v>200</v>
      </c>
      <c r="J146" s="120">
        <v>218.6</v>
      </c>
    </row>
    <row r="147" spans="1:10" ht="63.75">
      <c r="A147" s="25"/>
      <c r="B147" s="31" t="s">
        <v>228</v>
      </c>
      <c r="C147" s="75">
        <v>871</v>
      </c>
      <c r="D147" s="75" t="s">
        <v>273</v>
      </c>
      <c r="E147" s="75" t="s">
        <v>268</v>
      </c>
      <c r="F147" s="32" t="s">
        <v>273</v>
      </c>
      <c r="G147" s="32" t="s">
        <v>135</v>
      </c>
      <c r="H147" s="32" t="s">
        <v>222</v>
      </c>
      <c r="I147" s="43"/>
      <c r="J147" s="132">
        <f>J148</f>
        <v>465.8</v>
      </c>
    </row>
    <row r="148" spans="1:10" ht="22.5">
      <c r="A148" s="25"/>
      <c r="B148" s="100" t="s">
        <v>154</v>
      </c>
      <c r="C148" s="164">
        <v>871</v>
      </c>
      <c r="D148" s="159" t="s">
        <v>273</v>
      </c>
      <c r="E148" s="159" t="s">
        <v>268</v>
      </c>
      <c r="F148" s="47" t="s">
        <v>273</v>
      </c>
      <c r="G148" s="47" t="s">
        <v>135</v>
      </c>
      <c r="H148" s="47" t="s">
        <v>222</v>
      </c>
      <c r="I148" s="47" t="s">
        <v>139</v>
      </c>
      <c r="J148" s="120">
        <v>465.8</v>
      </c>
    </row>
    <row r="149" spans="1:10" ht="43.5" customHeight="1">
      <c r="A149" s="25"/>
      <c r="B149" s="66" t="s">
        <v>30</v>
      </c>
      <c r="C149" s="77">
        <v>871</v>
      </c>
      <c r="D149" s="77" t="s">
        <v>273</v>
      </c>
      <c r="E149" s="77" t="s">
        <v>268</v>
      </c>
      <c r="F149" s="29" t="s">
        <v>268</v>
      </c>
      <c r="G149" s="29"/>
      <c r="H149" s="29"/>
      <c r="I149" s="41"/>
      <c r="J149" s="82">
        <f>J150</f>
        <v>16.1</v>
      </c>
    </row>
    <row r="150" spans="1:10" ht="63.75">
      <c r="A150" s="25"/>
      <c r="B150" s="72" t="s">
        <v>48</v>
      </c>
      <c r="C150" s="78">
        <v>871</v>
      </c>
      <c r="D150" s="78" t="s">
        <v>273</v>
      </c>
      <c r="E150" s="78" t="s">
        <v>268</v>
      </c>
      <c r="F150" s="61" t="s">
        <v>268</v>
      </c>
      <c r="G150" s="61" t="s">
        <v>121</v>
      </c>
      <c r="H150" s="61"/>
      <c r="I150" s="62"/>
      <c r="J150" s="97">
        <f>J151</f>
        <v>16.1</v>
      </c>
    </row>
    <row r="151" spans="1:10" ht="74.25">
      <c r="A151" s="25"/>
      <c r="B151" s="44" t="s">
        <v>49</v>
      </c>
      <c r="C151" s="75">
        <v>871</v>
      </c>
      <c r="D151" s="75" t="s">
        <v>273</v>
      </c>
      <c r="E151" s="75" t="s">
        <v>268</v>
      </c>
      <c r="F151" s="32" t="s">
        <v>268</v>
      </c>
      <c r="G151" s="32" t="s">
        <v>121</v>
      </c>
      <c r="H151" s="32" t="s">
        <v>162</v>
      </c>
      <c r="I151" s="43"/>
      <c r="J151" s="132">
        <f>J152</f>
        <v>16.1</v>
      </c>
    </row>
    <row r="152" spans="1:10" ht="22.5">
      <c r="A152" s="25"/>
      <c r="B152" s="100" t="s">
        <v>154</v>
      </c>
      <c r="C152" s="164">
        <v>871</v>
      </c>
      <c r="D152" s="159" t="s">
        <v>273</v>
      </c>
      <c r="E152" s="47" t="s">
        <v>268</v>
      </c>
      <c r="F152" s="47" t="s">
        <v>268</v>
      </c>
      <c r="G152" s="47" t="s">
        <v>121</v>
      </c>
      <c r="H152" s="159" t="s">
        <v>162</v>
      </c>
      <c r="I152" s="56">
        <v>200</v>
      </c>
      <c r="J152" s="152">
        <v>16.1</v>
      </c>
    </row>
    <row r="153" spans="1:10" ht="12.75">
      <c r="A153" s="25"/>
      <c r="B153" s="261" t="s">
        <v>180</v>
      </c>
      <c r="C153" s="262">
        <v>871</v>
      </c>
      <c r="D153" s="262" t="s">
        <v>273</v>
      </c>
      <c r="E153" s="262" t="s">
        <v>268</v>
      </c>
      <c r="F153" s="258" t="s">
        <v>98</v>
      </c>
      <c r="G153" s="258"/>
      <c r="H153" s="262"/>
      <c r="I153" s="263"/>
      <c r="J153" s="264">
        <f>J154</f>
        <v>260.2</v>
      </c>
    </row>
    <row r="154" spans="1:10" ht="12.75">
      <c r="A154" s="25"/>
      <c r="B154" s="118" t="s">
        <v>182</v>
      </c>
      <c r="C154" s="281">
        <v>871</v>
      </c>
      <c r="D154" s="281" t="s">
        <v>273</v>
      </c>
      <c r="E154" s="281" t="s">
        <v>268</v>
      </c>
      <c r="F154" s="47" t="s">
        <v>98</v>
      </c>
      <c r="G154" s="47" t="s">
        <v>183</v>
      </c>
      <c r="H154" s="159"/>
      <c r="I154" s="56"/>
      <c r="J154" s="152">
        <f>J155</f>
        <v>260.2</v>
      </c>
    </row>
    <row r="155" spans="1:10" ht="33.75">
      <c r="A155" s="25"/>
      <c r="B155" s="100" t="s">
        <v>336</v>
      </c>
      <c r="C155" s="164">
        <v>871</v>
      </c>
      <c r="D155" s="282" t="s">
        <v>273</v>
      </c>
      <c r="E155" s="270" t="s">
        <v>268</v>
      </c>
      <c r="F155" s="47" t="s">
        <v>98</v>
      </c>
      <c r="G155" s="47" t="s">
        <v>183</v>
      </c>
      <c r="H155" s="159">
        <v>8055</v>
      </c>
      <c r="I155" s="56">
        <v>200</v>
      </c>
      <c r="J155" s="152">
        <v>260.2</v>
      </c>
    </row>
    <row r="156" spans="1:10" ht="12.75">
      <c r="A156" s="25"/>
      <c r="B156" s="38" t="s">
        <v>266</v>
      </c>
      <c r="C156" s="85">
        <v>871</v>
      </c>
      <c r="D156" s="27" t="s">
        <v>273</v>
      </c>
      <c r="E156" s="27" t="s">
        <v>270</v>
      </c>
      <c r="F156" s="106"/>
      <c r="G156" s="106"/>
      <c r="H156" s="106"/>
      <c r="I156" s="158"/>
      <c r="J156" s="112">
        <f>J157+J163+J169+J171</f>
        <v>2923.3</v>
      </c>
    </row>
    <row r="157" spans="1:10" ht="42.75">
      <c r="A157" s="25"/>
      <c r="B157" s="66" t="s">
        <v>30</v>
      </c>
      <c r="C157" s="77">
        <v>871</v>
      </c>
      <c r="D157" s="77" t="s">
        <v>273</v>
      </c>
      <c r="E157" s="77" t="s">
        <v>270</v>
      </c>
      <c r="F157" s="29" t="s">
        <v>268</v>
      </c>
      <c r="G157" s="29"/>
      <c r="H157" s="29"/>
      <c r="I157" s="29"/>
      <c r="J157" s="82">
        <f>J158</f>
        <v>52.5</v>
      </c>
    </row>
    <row r="158" spans="1:10" ht="63.75">
      <c r="A158" s="25"/>
      <c r="B158" s="72" t="s">
        <v>72</v>
      </c>
      <c r="C158" s="78">
        <v>871</v>
      </c>
      <c r="D158" s="78" t="s">
        <v>273</v>
      </c>
      <c r="E158" s="78" t="s">
        <v>270</v>
      </c>
      <c r="F158" s="61" t="s">
        <v>268</v>
      </c>
      <c r="G158" s="61" t="s">
        <v>121</v>
      </c>
      <c r="H158" s="61"/>
      <c r="I158" s="61"/>
      <c r="J158" s="97">
        <f>J159+J161</f>
        <v>52.5</v>
      </c>
    </row>
    <row r="159" spans="1:10" ht="63.75">
      <c r="A159" s="25"/>
      <c r="B159" s="44" t="s">
        <v>61</v>
      </c>
      <c r="C159" s="75">
        <v>871</v>
      </c>
      <c r="D159" s="75" t="s">
        <v>273</v>
      </c>
      <c r="E159" s="75" t="s">
        <v>270</v>
      </c>
      <c r="F159" s="32" t="s">
        <v>268</v>
      </c>
      <c r="G159" s="32" t="s">
        <v>121</v>
      </c>
      <c r="H159" s="32" t="s">
        <v>161</v>
      </c>
      <c r="I159" s="32"/>
      <c r="J159" s="132">
        <f>J160</f>
        <v>3</v>
      </c>
    </row>
    <row r="160" spans="1:10" ht="22.5">
      <c r="A160" s="25"/>
      <c r="B160" s="100" t="s">
        <v>154</v>
      </c>
      <c r="C160" s="164">
        <v>871</v>
      </c>
      <c r="D160" s="159" t="s">
        <v>273</v>
      </c>
      <c r="E160" s="47" t="s">
        <v>270</v>
      </c>
      <c r="F160" s="47" t="s">
        <v>268</v>
      </c>
      <c r="G160" s="47" t="s">
        <v>121</v>
      </c>
      <c r="H160" s="159" t="s">
        <v>161</v>
      </c>
      <c r="I160" s="47" t="s">
        <v>115</v>
      </c>
      <c r="J160" s="87">
        <v>3</v>
      </c>
    </row>
    <row r="161" spans="1:10" ht="74.25">
      <c r="A161" s="25"/>
      <c r="B161" s="44" t="s">
        <v>49</v>
      </c>
      <c r="C161" s="75">
        <v>871</v>
      </c>
      <c r="D161" s="75" t="s">
        <v>273</v>
      </c>
      <c r="E161" s="75" t="s">
        <v>270</v>
      </c>
      <c r="F161" s="32" t="s">
        <v>268</v>
      </c>
      <c r="G161" s="32" t="s">
        <v>121</v>
      </c>
      <c r="H161" s="32" t="s">
        <v>162</v>
      </c>
      <c r="I161" s="32"/>
      <c r="J161" s="132">
        <f>J162</f>
        <v>49.5</v>
      </c>
    </row>
    <row r="162" spans="1:10" ht="22.5">
      <c r="A162" s="25"/>
      <c r="B162" s="100" t="s">
        <v>154</v>
      </c>
      <c r="C162" s="164">
        <v>871</v>
      </c>
      <c r="D162" s="159" t="s">
        <v>273</v>
      </c>
      <c r="E162" s="47" t="s">
        <v>270</v>
      </c>
      <c r="F162" s="47" t="s">
        <v>268</v>
      </c>
      <c r="G162" s="47" t="s">
        <v>121</v>
      </c>
      <c r="H162" s="159" t="s">
        <v>162</v>
      </c>
      <c r="I162" s="47" t="s">
        <v>115</v>
      </c>
      <c r="J162" s="87">
        <v>49.5</v>
      </c>
    </row>
    <row r="163" spans="1:10" ht="32.25">
      <c r="A163" s="25"/>
      <c r="B163" s="68" t="s">
        <v>223</v>
      </c>
      <c r="C163" s="77">
        <v>871</v>
      </c>
      <c r="D163" s="77" t="s">
        <v>273</v>
      </c>
      <c r="E163" s="77" t="s">
        <v>270</v>
      </c>
      <c r="F163" s="29" t="s">
        <v>273</v>
      </c>
      <c r="G163" s="29"/>
      <c r="H163" s="29"/>
      <c r="I163" s="29"/>
      <c r="J163" s="82">
        <f>J164</f>
        <v>937</v>
      </c>
    </row>
    <row r="164" spans="1:10" ht="54" customHeight="1">
      <c r="A164" s="25"/>
      <c r="B164" s="72" t="s">
        <v>52</v>
      </c>
      <c r="C164" s="78">
        <v>871</v>
      </c>
      <c r="D164" s="78" t="s">
        <v>273</v>
      </c>
      <c r="E164" s="78" t="s">
        <v>270</v>
      </c>
      <c r="F164" s="61" t="s">
        <v>273</v>
      </c>
      <c r="G164" s="61" t="s">
        <v>229</v>
      </c>
      <c r="H164" s="61"/>
      <c r="I164" s="61"/>
      <c r="J164" s="97">
        <f>J165+J167</f>
        <v>937</v>
      </c>
    </row>
    <row r="165" spans="1:10" ht="66" customHeight="1">
      <c r="A165" s="25"/>
      <c r="B165" s="44" t="s">
        <v>53</v>
      </c>
      <c r="C165" s="163">
        <v>871</v>
      </c>
      <c r="D165" s="163" t="s">
        <v>273</v>
      </c>
      <c r="E165" s="163" t="s">
        <v>270</v>
      </c>
      <c r="F165" s="288" t="s">
        <v>273</v>
      </c>
      <c r="G165" s="288" t="s">
        <v>229</v>
      </c>
      <c r="H165" s="288" t="s">
        <v>230</v>
      </c>
      <c r="I165" s="288"/>
      <c r="J165" s="295">
        <f>J166</f>
        <v>692.5</v>
      </c>
    </row>
    <row r="166" spans="1:10" ht="22.5">
      <c r="A166" s="25"/>
      <c r="B166" s="100" t="s">
        <v>154</v>
      </c>
      <c r="C166" s="164">
        <v>871</v>
      </c>
      <c r="D166" s="283" t="s">
        <v>273</v>
      </c>
      <c r="E166" s="283" t="s">
        <v>270</v>
      </c>
      <c r="F166" s="283" t="s">
        <v>273</v>
      </c>
      <c r="G166" s="283" t="s">
        <v>229</v>
      </c>
      <c r="H166" s="283" t="s">
        <v>230</v>
      </c>
      <c r="I166" s="283">
        <v>200</v>
      </c>
      <c r="J166" s="296">
        <v>692.5</v>
      </c>
    </row>
    <row r="167" spans="1:10" ht="74.25">
      <c r="A167" s="25"/>
      <c r="B167" s="44" t="s">
        <v>356</v>
      </c>
      <c r="C167" s="308">
        <v>871</v>
      </c>
      <c r="D167" s="309" t="s">
        <v>273</v>
      </c>
      <c r="E167" s="309" t="s">
        <v>270</v>
      </c>
      <c r="F167" s="310" t="s">
        <v>273</v>
      </c>
      <c r="G167" s="310" t="s">
        <v>229</v>
      </c>
      <c r="H167" s="309">
        <v>2993</v>
      </c>
      <c r="I167" s="309"/>
      <c r="J167" s="311">
        <f>J168</f>
        <v>244.5</v>
      </c>
    </row>
    <row r="168" spans="1:10" ht="22.5">
      <c r="A168" s="25"/>
      <c r="B168" s="100" t="s">
        <v>154</v>
      </c>
      <c r="C168" s="164">
        <v>871</v>
      </c>
      <c r="D168" s="283" t="s">
        <v>273</v>
      </c>
      <c r="E168" s="283" t="s">
        <v>270</v>
      </c>
      <c r="F168" s="283" t="s">
        <v>273</v>
      </c>
      <c r="G168" s="283" t="s">
        <v>229</v>
      </c>
      <c r="H168" s="283">
        <v>2993</v>
      </c>
      <c r="I168" s="283">
        <v>200</v>
      </c>
      <c r="J168" s="296">
        <v>244.5</v>
      </c>
    </row>
    <row r="169" spans="1:10" ht="52.5">
      <c r="A169" s="25"/>
      <c r="B169" s="265" t="s">
        <v>329</v>
      </c>
      <c r="C169" s="284">
        <v>871</v>
      </c>
      <c r="D169" s="284" t="s">
        <v>273</v>
      </c>
      <c r="E169" s="284" t="s">
        <v>270</v>
      </c>
      <c r="F169" s="285">
        <v>92</v>
      </c>
      <c r="G169" s="285">
        <v>3</v>
      </c>
      <c r="H169" s="285"/>
      <c r="I169" s="285"/>
      <c r="J169" s="286">
        <f>J170</f>
        <v>856</v>
      </c>
    </row>
    <row r="170" spans="1:10" ht="12.75">
      <c r="A170" s="25"/>
      <c r="B170" s="254" t="s">
        <v>331</v>
      </c>
      <c r="C170" s="164">
        <v>871</v>
      </c>
      <c r="D170" s="283" t="s">
        <v>273</v>
      </c>
      <c r="E170" s="283" t="s">
        <v>270</v>
      </c>
      <c r="F170" s="56">
        <v>92</v>
      </c>
      <c r="G170" s="56">
        <v>3</v>
      </c>
      <c r="H170" s="56">
        <v>2884</v>
      </c>
      <c r="I170" s="56">
        <v>800</v>
      </c>
      <c r="J170" s="152">
        <v>856</v>
      </c>
    </row>
    <row r="171" spans="1:10" ht="12.75">
      <c r="A171" s="25"/>
      <c r="B171" s="261" t="s">
        <v>180</v>
      </c>
      <c r="C171" s="284">
        <v>871</v>
      </c>
      <c r="D171" s="284" t="s">
        <v>273</v>
      </c>
      <c r="E171" s="284" t="s">
        <v>270</v>
      </c>
      <c r="F171" s="263">
        <v>99</v>
      </c>
      <c r="G171" s="273"/>
      <c r="H171" s="273"/>
      <c r="I171" s="273"/>
      <c r="J171" s="264">
        <f>J172</f>
        <v>1077.8</v>
      </c>
    </row>
    <row r="172" spans="1:10" ht="12.75">
      <c r="A172" s="25"/>
      <c r="B172" s="118" t="s">
        <v>182</v>
      </c>
      <c r="C172" s="164">
        <v>871</v>
      </c>
      <c r="D172" s="283" t="s">
        <v>273</v>
      </c>
      <c r="E172" s="283" t="s">
        <v>270</v>
      </c>
      <c r="F172" s="56">
        <v>99</v>
      </c>
      <c r="G172" s="56">
        <v>9</v>
      </c>
      <c r="H172" s="56"/>
      <c r="I172" s="56"/>
      <c r="J172" s="152">
        <f>J173</f>
        <v>1077.8</v>
      </c>
    </row>
    <row r="173" spans="1:10" ht="33.75">
      <c r="A173" s="25"/>
      <c r="B173" s="100" t="s">
        <v>336</v>
      </c>
      <c r="C173" s="164">
        <v>871</v>
      </c>
      <c r="D173" s="283" t="s">
        <v>273</v>
      </c>
      <c r="E173" s="283" t="s">
        <v>270</v>
      </c>
      <c r="F173" s="56">
        <v>99</v>
      </c>
      <c r="G173" s="56">
        <v>9</v>
      </c>
      <c r="H173" s="56">
        <v>8055</v>
      </c>
      <c r="I173" s="56">
        <v>200</v>
      </c>
      <c r="J173" s="152">
        <v>1077.8</v>
      </c>
    </row>
    <row r="174" spans="1:10" ht="12.75">
      <c r="A174" s="25"/>
      <c r="B174" s="38" t="s">
        <v>267</v>
      </c>
      <c r="C174" s="85">
        <v>871</v>
      </c>
      <c r="D174" s="27" t="s">
        <v>273</v>
      </c>
      <c r="E174" s="27" t="s">
        <v>269</v>
      </c>
      <c r="F174" s="27"/>
      <c r="G174" s="27"/>
      <c r="H174" s="27"/>
      <c r="I174" s="54"/>
      <c r="J174" s="86">
        <f>J175</f>
        <v>3022.9000000000005</v>
      </c>
    </row>
    <row r="175" spans="1:10" ht="21.75">
      <c r="A175" s="25"/>
      <c r="B175" s="68" t="s">
        <v>237</v>
      </c>
      <c r="C175" s="77">
        <v>871</v>
      </c>
      <c r="D175" s="77" t="s">
        <v>273</v>
      </c>
      <c r="E175" s="77" t="s">
        <v>269</v>
      </c>
      <c r="F175" s="29" t="s">
        <v>87</v>
      </c>
      <c r="G175" s="29"/>
      <c r="H175" s="29"/>
      <c r="I175" s="278"/>
      <c r="J175" s="293">
        <f>J176+J181+J194+J197</f>
        <v>3022.9000000000005</v>
      </c>
    </row>
    <row r="176" spans="1:10" ht="45.75" customHeight="1">
      <c r="A176" s="25"/>
      <c r="B176" s="160" t="s">
        <v>54</v>
      </c>
      <c r="C176" s="162">
        <v>871</v>
      </c>
      <c r="D176" s="162" t="s">
        <v>273</v>
      </c>
      <c r="E176" s="162" t="s">
        <v>269</v>
      </c>
      <c r="F176" s="287" t="s">
        <v>87</v>
      </c>
      <c r="G176" s="287" t="s">
        <v>109</v>
      </c>
      <c r="H176" s="287"/>
      <c r="I176" s="287"/>
      <c r="J176" s="294">
        <f>J177+J179</f>
        <v>1276.4</v>
      </c>
    </row>
    <row r="177" spans="1:10" ht="63">
      <c r="A177" s="25"/>
      <c r="B177" s="161" t="s">
        <v>62</v>
      </c>
      <c r="C177" s="163">
        <v>871</v>
      </c>
      <c r="D177" s="163" t="s">
        <v>273</v>
      </c>
      <c r="E177" s="163" t="s">
        <v>269</v>
      </c>
      <c r="F177" s="288" t="s">
        <v>87</v>
      </c>
      <c r="G177" s="288" t="s">
        <v>109</v>
      </c>
      <c r="H177" s="288" t="s">
        <v>232</v>
      </c>
      <c r="I177" s="288"/>
      <c r="J177" s="295" t="str">
        <f>J178</f>
        <v>1176,4</v>
      </c>
    </row>
    <row r="178" spans="1:10" ht="22.5">
      <c r="A178" s="25"/>
      <c r="B178" s="100" t="s">
        <v>154</v>
      </c>
      <c r="C178" s="164">
        <v>871</v>
      </c>
      <c r="D178" s="289" t="s">
        <v>273</v>
      </c>
      <c r="E178" s="289" t="s">
        <v>269</v>
      </c>
      <c r="F178" s="290" t="s">
        <v>87</v>
      </c>
      <c r="G178" s="290" t="s">
        <v>109</v>
      </c>
      <c r="H178" s="290" t="s">
        <v>232</v>
      </c>
      <c r="I178" s="36">
        <v>200</v>
      </c>
      <c r="J178" s="296" t="s">
        <v>240</v>
      </c>
    </row>
    <row r="179" spans="1:10" ht="63">
      <c r="A179" s="25"/>
      <c r="B179" s="161" t="s">
        <v>55</v>
      </c>
      <c r="C179" s="163">
        <v>871</v>
      </c>
      <c r="D179" s="163" t="s">
        <v>273</v>
      </c>
      <c r="E179" s="163" t="s">
        <v>269</v>
      </c>
      <c r="F179" s="288" t="s">
        <v>87</v>
      </c>
      <c r="G179" s="288" t="s">
        <v>109</v>
      </c>
      <c r="H179" s="288" t="s">
        <v>233</v>
      </c>
      <c r="I179" s="288"/>
      <c r="J179" s="295" t="str">
        <f>J180</f>
        <v>100</v>
      </c>
    </row>
    <row r="180" spans="1:10" ht="22.5">
      <c r="A180" s="25"/>
      <c r="B180" s="100" t="s">
        <v>154</v>
      </c>
      <c r="C180" s="164">
        <v>871</v>
      </c>
      <c r="D180" s="164" t="s">
        <v>273</v>
      </c>
      <c r="E180" s="164" t="s">
        <v>269</v>
      </c>
      <c r="F180" s="270" t="s">
        <v>87</v>
      </c>
      <c r="G180" s="270" t="s">
        <v>109</v>
      </c>
      <c r="H180" s="270" t="s">
        <v>233</v>
      </c>
      <c r="I180" s="297">
        <v>200</v>
      </c>
      <c r="J180" s="296" t="s">
        <v>138</v>
      </c>
    </row>
    <row r="181" spans="1:10" ht="63">
      <c r="A181" s="25"/>
      <c r="B181" s="160" t="s">
        <v>73</v>
      </c>
      <c r="C181" s="162">
        <v>871</v>
      </c>
      <c r="D181" s="162" t="s">
        <v>273</v>
      </c>
      <c r="E181" s="162" t="s">
        <v>269</v>
      </c>
      <c r="F181" s="287" t="s">
        <v>87</v>
      </c>
      <c r="G181" s="287" t="s">
        <v>121</v>
      </c>
      <c r="H181" s="287"/>
      <c r="I181" s="287"/>
      <c r="J181" s="294">
        <f>J182+J184+J186+J188+J190+J192</f>
        <v>1455.4</v>
      </c>
    </row>
    <row r="182" spans="1:10" ht="63">
      <c r="A182" s="25"/>
      <c r="B182" s="161" t="s">
        <v>74</v>
      </c>
      <c r="C182" s="163">
        <v>871</v>
      </c>
      <c r="D182" s="163" t="s">
        <v>273</v>
      </c>
      <c r="E182" s="163" t="s">
        <v>269</v>
      </c>
      <c r="F182" s="288" t="s">
        <v>87</v>
      </c>
      <c r="G182" s="288" t="s">
        <v>121</v>
      </c>
      <c r="H182" s="288" t="s">
        <v>234</v>
      </c>
      <c r="I182" s="288"/>
      <c r="J182" s="295">
        <v>739.3</v>
      </c>
    </row>
    <row r="183" spans="1:10" ht="22.5">
      <c r="A183" s="25"/>
      <c r="B183" s="100" t="s">
        <v>154</v>
      </c>
      <c r="C183" s="164">
        <v>871</v>
      </c>
      <c r="D183" s="164" t="s">
        <v>273</v>
      </c>
      <c r="E183" s="164" t="s">
        <v>269</v>
      </c>
      <c r="F183" s="270" t="s">
        <v>87</v>
      </c>
      <c r="G183" s="270" t="s">
        <v>121</v>
      </c>
      <c r="H183" s="270" t="s">
        <v>234</v>
      </c>
      <c r="I183" s="283">
        <v>200</v>
      </c>
      <c r="J183" s="296">
        <v>144.1</v>
      </c>
    </row>
    <row r="184" spans="1:10" ht="67.5">
      <c r="A184" s="25"/>
      <c r="B184" s="242" t="s">
        <v>338</v>
      </c>
      <c r="C184" s="163">
        <v>871</v>
      </c>
      <c r="D184" s="163" t="s">
        <v>273</v>
      </c>
      <c r="E184" s="163" t="s">
        <v>269</v>
      </c>
      <c r="F184" s="288" t="s">
        <v>87</v>
      </c>
      <c r="G184" s="288" t="s">
        <v>121</v>
      </c>
      <c r="H184" s="288" t="s">
        <v>339</v>
      </c>
      <c r="I184" s="288"/>
      <c r="J184" s="295">
        <f>J185</f>
        <v>99.2</v>
      </c>
    </row>
    <row r="185" spans="1:10" ht="22.5">
      <c r="A185" s="25"/>
      <c r="B185" s="100" t="s">
        <v>154</v>
      </c>
      <c r="C185" s="164">
        <v>871</v>
      </c>
      <c r="D185" s="164" t="s">
        <v>273</v>
      </c>
      <c r="E185" s="164" t="s">
        <v>269</v>
      </c>
      <c r="F185" s="270" t="s">
        <v>87</v>
      </c>
      <c r="G185" s="270" t="s">
        <v>121</v>
      </c>
      <c r="H185" s="292" t="s">
        <v>339</v>
      </c>
      <c r="I185" s="292" t="s">
        <v>115</v>
      </c>
      <c r="J185" s="298">
        <v>99.2</v>
      </c>
    </row>
    <row r="186" spans="1:10" ht="67.5">
      <c r="A186" s="25"/>
      <c r="B186" s="242" t="s">
        <v>340</v>
      </c>
      <c r="C186" s="163">
        <v>871</v>
      </c>
      <c r="D186" s="163" t="s">
        <v>273</v>
      </c>
      <c r="E186" s="163" t="s">
        <v>269</v>
      </c>
      <c r="F186" s="288" t="s">
        <v>87</v>
      </c>
      <c r="G186" s="288" t="s">
        <v>121</v>
      </c>
      <c r="H186" s="288" t="s">
        <v>341</v>
      </c>
      <c r="I186" s="288"/>
      <c r="J186" s="295">
        <f>J187</f>
        <v>64.2</v>
      </c>
    </row>
    <row r="187" spans="1:10" ht="22.5">
      <c r="A187" s="25"/>
      <c r="B187" s="100" t="s">
        <v>154</v>
      </c>
      <c r="C187" s="164">
        <v>871</v>
      </c>
      <c r="D187" s="164" t="s">
        <v>273</v>
      </c>
      <c r="E187" s="164" t="s">
        <v>269</v>
      </c>
      <c r="F187" s="270" t="s">
        <v>87</v>
      </c>
      <c r="G187" s="270" t="s">
        <v>121</v>
      </c>
      <c r="H187" s="292" t="s">
        <v>341</v>
      </c>
      <c r="I187" s="292" t="s">
        <v>115</v>
      </c>
      <c r="J187" s="298">
        <v>64.2</v>
      </c>
    </row>
    <row r="188" spans="1:10" ht="67.5">
      <c r="A188" s="25"/>
      <c r="B188" s="242" t="s">
        <v>342</v>
      </c>
      <c r="C188" s="163">
        <v>871</v>
      </c>
      <c r="D188" s="163" t="s">
        <v>273</v>
      </c>
      <c r="E188" s="163" t="s">
        <v>269</v>
      </c>
      <c r="F188" s="288" t="s">
        <v>87</v>
      </c>
      <c r="G188" s="288" t="s">
        <v>121</v>
      </c>
      <c r="H188" s="288" t="s">
        <v>343</v>
      </c>
      <c r="I188" s="288"/>
      <c r="J188" s="295">
        <f>J189</f>
        <v>394.1</v>
      </c>
    </row>
    <row r="189" spans="1:10" ht="22.5">
      <c r="A189" s="25"/>
      <c r="B189" s="100" t="s">
        <v>154</v>
      </c>
      <c r="C189" s="164">
        <v>871</v>
      </c>
      <c r="D189" s="164" t="s">
        <v>273</v>
      </c>
      <c r="E189" s="164" t="s">
        <v>269</v>
      </c>
      <c r="F189" s="270" t="s">
        <v>87</v>
      </c>
      <c r="G189" s="270" t="s">
        <v>121</v>
      </c>
      <c r="H189" s="292" t="s">
        <v>343</v>
      </c>
      <c r="I189" s="292" t="s">
        <v>115</v>
      </c>
      <c r="J189" s="298">
        <v>394.1</v>
      </c>
    </row>
    <row r="190" spans="1:10" ht="67.5">
      <c r="A190" s="25"/>
      <c r="B190" s="242" t="s">
        <v>344</v>
      </c>
      <c r="C190" s="163">
        <v>871</v>
      </c>
      <c r="D190" s="163" t="s">
        <v>273</v>
      </c>
      <c r="E190" s="163" t="s">
        <v>269</v>
      </c>
      <c r="F190" s="288" t="s">
        <v>87</v>
      </c>
      <c r="G190" s="288" t="s">
        <v>121</v>
      </c>
      <c r="H190" s="288" t="s">
        <v>345</v>
      </c>
      <c r="I190" s="288"/>
      <c r="J190" s="295">
        <f>J191</f>
        <v>99.6</v>
      </c>
    </row>
    <row r="191" spans="1:10" ht="22.5">
      <c r="A191" s="25"/>
      <c r="B191" s="100" t="s">
        <v>154</v>
      </c>
      <c r="C191" s="164">
        <v>871</v>
      </c>
      <c r="D191" s="164" t="s">
        <v>273</v>
      </c>
      <c r="E191" s="164" t="s">
        <v>269</v>
      </c>
      <c r="F191" s="270" t="s">
        <v>87</v>
      </c>
      <c r="G191" s="270" t="s">
        <v>121</v>
      </c>
      <c r="H191" s="292" t="s">
        <v>345</v>
      </c>
      <c r="I191" s="292" t="s">
        <v>115</v>
      </c>
      <c r="J191" s="298">
        <v>99.6</v>
      </c>
    </row>
    <row r="192" spans="1:10" ht="67.5">
      <c r="A192" s="25"/>
      <c r="B192" s="242" t="s">
        <v>346</v>
      </c>
      <c r="C192" s="163">
        <v>871</v>
      </c>
      <c r="D192" s="163" t="s">
        <v>273</v>
      </c>
      <c r="E192" s="163" t="s">
        <v>269</v>
      </c>
      <c r="F192" s="288" t="s">
        <v>87</v>
      </c>
      <c r="G192" s="288" t="s">
        <v>121</v>
      </c>
      <c r="H192" s="288" t="s">
        <v>347</v>
      </c>
      <c r="I192" s="288"/>
      <c r="J192" s="295">
        <f>J193</f>
        <v>59</v>
      </c>
    </row>
    <row r="193" spans="1:10" ht="22.5">
      <c r="A193" s="25"/>
      <c r="B193" s="100" t="s">
        <v>154</v>
      </c>
      <c r="C193" s="164">
        <v>871</v>
      </c>
      <c r="D193" s="164" t="s">
        <v>273</v>
      </c>
      <c r="E193" s="164" t="s">
        <v>269</v>
      </c>
      <c r="F193" s="270" t="s">
        <v>87</v>
      </c>
      <c r="G193" s="270" t="s">
        <v>121</v>
      </c>
      <c r="H193" s="291">
        <v>2986</v>
      </c>
      <c r="I193" s="291">
        <v>200</v>
      </c>
      <c r="J193" s="291">
        <v>59</v>
      </c>
    </row>
    <row r="194" spans="1:10" ht="52.5">
      <c r="A194" s="25"/>
      <c r="B194" s="160" t="s">
        <v>19</v>
      </c>
      <c r="C194" s="162">
        <v>871</v>
      </c>
      <c r="D194" s="162" t="s">
        <v>273</v>
      </c>
      <c r="E194" s="162" t="s">
        <v>269</v>
      </c>
      <c r="F194" s="287" t="s">
        <v>87</v>
      </c>
      <c r="G194" s="287" t="s">
        <v>135</v>
      </c>
      <c r="H194" s="287"/>
      <c r="I194" s="287"/>
      <c r="J194" s="294">
        <f>J195</f>
        <v>168.3</v>
      </c>
    </row>
    <row r="195" spans="1:10" ht="63">
      <c r="A195" s="25"/>
      <c r="B195" s="161" t="s">
        <v>75</v>
      </c>
      <c r="C195" s="163">
        <v>871</v>
      </c>
      <c r="D195" s="163" t="s">
        <v>273</v>
      </c>
      <c r="E195" s="163" t="s">
        <v>269</v>
      </c>
      <c r="F195" s="288" t="s">
        <v>87</v>
      </c>
      <c r="G195" s="288" t="s">
        <v>135</v>
      </c>
      <c r="H195" s="288" t="s">
        <v>235</v>
      </c>
      <c r="I195" s="288"/>
      <c r="J195" s="295">
        <f>J196</f>
        <v>168.3</v>
      </c>
    </row>
    <row r="196" spans="1:10" ht="22.5">
      <c r="A196" s="25"/>
      <c r="B196" s="100" t="s">
        <v>154</v>
      </c>
      <c r="C196" s="164">
        <v>871</v>
      </c>
      <c r="D196" s="164" t="s">
        <v>273</v>
      </c>
      <c r="E196" s="164" t="s">
        <v>269</v>
      </c>
      <c r="F196" s="270" t="s">
        <v>87</v>
      </c>
      <c r="G196" s="270" t="s">
        <v>135</v>
      </c>
      <c r="H196" s="270" t="s">
        <v>235</v>
      </c>
      <c r="I196" s="164">
        <v>200</v>
      </c>
      <c r="J196" s="296">
        <v>168.3</v>
      </c>
    </row>
    <row r="197" spans="1:10" ht="52.5">
      <c r="A197" s="25"/>
      <c r="B197" s="160" t="s">
        <v>76</v>
      </c>
      <c r="C197" s="162">
        <v>871</v>
      </c>
      <c r="D197" s="162" t="s">
        <v>273</v>
      </c>
      <c r="E197" s="162" t="s">
        <v>269</v>
      </c>
      <c r="F197" s="287" t="s">
        <v>87</v>
      </c>
      <c r="G197" s="287" t="s">
        <v>229</v>
      </c>
      <c r="H197" s="287"/>
      <c r="I197" s="287"/>
      <c r="J197" s="294">
        <f>J198</f>
        <v>122.8</v>
      </c>
    </row>
    <row r="198" spans="1:10" ht="63">
      <c r="A198" s="25"/>
      <c r="B198" s="161" t="s">
        <v>22</v>
      </c>
      <c r="C198" s="163">
        <v>871</v>
      </c>
      <c r="D198" s="163" t="s">
        <v>273</v>
      </c>
      <c r="E198" s="163" t="s">
        <v>269</v>
      </c>
      <c r="F198" s="288" t="s">
        <v>87</v>
      </c>
      <c r="G198" s="288" t="s">
        <v>229</v>
      </c>
      <c r="H198" s="288" t="s">
        <v>236</v>
      </c>
      <c r="I198" s="288"/>
      <c r="J198" s="295">
        <f>J199</f>
        <v>122.8</v>
      </c>
    </row>
    <row r="199" spans="1:10" ht="22.5">
      <c r="A199" s="25"/>
      <c r="B199" s="100" t="s">
        <v>154</v>
      </c>
      <c r="C199" s="164">
        <v>871</v>
      </c>
      <c r="D199" s="176" t="s">
        <v>273</v>
      </c>
      <c r="E199" s="176" t="s">
        <v>269</v>
      </c>
      <c r="F199" s="47" t="s">
        <v>87</v>
      </c>
      <c r="G199" s="47" t="s">
        <v>229</v>
      </c>
      <c r="H199" s="47" t="s">
        <v>236</v>
      </c>
      <c r="I199" s="283">
        <v>200</v>
      </c>
      <c r="J199" s="296">
        <v>122.8</v>
      </c>
    </row>
    <row r="200" spans="1:10" ht="12.75">
      <c r="A200" s="25"/>
      <c r="B200" s="38" t="s">
        <v>96</v>
      </c>
      <c r="C200" s="85">
        <v>871</v>
      </c>
      <c r="D200" s="27" t="s">
        <v>273</v>
      </c>
      <c r="E200" s="27" t="s">
        <v>273</v>
      </c>
      <c r="F200" s="27"/>
      <c r="G200" s="27"/>
      <c r="H200" s="27"/>
      <c r="I200" s="299"/>
      <c r="J200" s="300">
        <f>J201</f>
        <v>4866.2</v>
      </c>
    </row>
    <row r="201" spans="1:10" ht="21.75">
      <c r="A201" s="25"/>
      <c r="B201" s="68" t="s">
        <v>237</v>
      </c>
      <c r="C201" s="77">
        <v>871</v>
      </c>
      <c r="D201" s="29" t="s">
        <v>273</v>
      </c>
      <c r="E201" s="29" t="s">
        <v>273</v>
      </c>
      <c r="F201" s="29" t="s">
        <v>87</v>
      </c>
      <c r="G201" s="29"/>
      <c r="H201" s="29"/>
      <c r="I201" s="301"/>
      <c r="J201" s="293">
        <f>J202</f>
        <v>4866.2</v>
      </c>
    </row>
    <row r="202" spans="1:10" ht="53.25">
      <c r="A202" s="25"/>
      <c r="B202" s="72" t="s">
        <v>77</v>
      </c>
      <c r="C202" s="78">
        <v>871</v>
      </c>
      <c r="D202" s="78" t="s">
        <v>273</v>
      </c>
      <c r="E202" s="78" t="s">
        <v>273</v>
      </c>
      <c r="F202" s="78" t="s">
        <v>87</v>
      </c>
      <c r="G202" s="78" t="s">
        <v>241</v>
      </c>
      <c r="H202" s="78"/>
      <c r="I202" s="162"/>
      <c r="J202" s="162">
        <f>J203</f>
        <v>4866.2</v>
      </c>
    </row>
    <row r="203" spans="1:10" ht="21.75">
      <c r="A203" s="25"/>
      <c r="B203" s="44" t="s">
        <v>156</v>
      </c>
      <c r="C203" s="75">
        <v>871</v>
      </c>
      <c r="D203" s="75" t="s">
        <v>273</v>
      </c>
      <c r="E203" s="75" t="s">
        <v>273</v>
      </c>
      <c r="F203" s="75" t="s">
        <v>87</v>
      </c>
      <c r="G203" s="75" t="s">
        <v>241</v>
      </c>
      <c r="H203" s="75" t="s">
        <v>157</v>
      </c>
      <c r="I203" s="163"/>
      <c r="J203" s="163">
        <f>J204+J205</f>
        <v>4866.2</v>
      </c>
    </row>
    <row r="204" spans="1:10" ht="45">
      <c r="A204" s="25"/>
      <c r="B204" s="49" t="s">
        <v>116</v>
      </c>
      <c r="C204" s="79">
        <v>871</v>
      </c>
      <c r="D204" s="79" t="s">
        <v>273</v>
      </c>
      <c r="E204" s="79" t="s">
        <v>273</v>
      </c>
      <c r="F204" s="79" t="s">
        <v>87</v>
      </c>
      <c r="G204" s="79" t="s">
        <v>241</v>
      </c>
      <c r="H204" s="79" t="s">
        <v>157</v>
      </c>
      <c r="I204" s="302">
        <v>100</v>
      </c>
      <c r="J204" s="302" t="s">
        <v>349</v>
      </c>
    </row>
    <row r="205" spans="1:10" ht="22.5">
      <c r="A205" s="25"/>
      <c r="B205" s="100" t="s">
        <v>154</v>
      </c>
      <c r="C205" s="164">
        <v>871</v>
      </c>
      <c r="D205" s="176" t="s">
        <v>273</v>
      </c>
      <c r="E205" s="176" t="s">
        <v>273</v>
      </c>
      <c r="F205" s="176" t="s">
        <v>87</v>
      </c>
      <c r="G205" s="176" t="s">
        <v>241</v>
      </c>
      <c r="H205" s="176" t="s">
        <v>157</v>
      </c>
      <c r="I205" s="164">
        <v>200</v>
      </c>
      <c r="J205" s="164">
        <v>379.7</v>
      </c>
    </row>
    <row r="206" spans="1:10" ht="12.75">
      <c r="A206" s="25"/>
      <c r="B206" s="122" t="s">
        <v>242</v>
      </c>
      <c r="C206" s="165">
        <v>871</v>
      </c>
      <c r="D206" s="123" t="s">
        <v>275</v>
      </c>
      <c r="E206" s="123"/>
      <c r="F206" s="123"/>
      <c r="G206" s="177"/>
      <c r="H206" s="123"/>
      <c r="I206" s="165"/>
      <c r="J206" s="169">
        <f>J207+J212</f>
        <v>110.6</v>
      </c>
    </row>
    <row r="207" spans="1:10" ht="21">
      <c r="A207" s="25"/>
      <c r="B207" s="166" t="s">
        <v>84</v>
      </c>
      <c r="C207" s="167">
        <v>871</v>
      </c>
      <c r="D207" s="85" t="s">
        <v>275</v>
      </c>
      <c r="E207" s="85" t="s">
        <v>273</v>
      </c>
      <c r="F207" s="85"/>
      <c r="G207" s="85"/>
      <c r="H207" s="85"/>
      <c r="I207" s="85"/>
      <c r="J207" s="115">
        <f>J208</f>
        <v>50.8</v>
      </c>
    </row>
    <row r="208" spans="1:10" ht="12.75">
      <c r="A208" s="25"/>
      <c r="B208" s="66" t="s">
        <v>246</v>
      </c>
      <c r="C208" s="77">
        <v>871</v>
      </c>
      <c r="D208" s="29" t="s">
        <v>275</v>
      </c>
      <c r="E208" s="29" t="s">
        <v>273</v>
      </c>
      <c r="F208" s="29" t="s">
        <v>118</v>
      </c>
      <c r="G208" s="29"/>
      <c r="H208" s="29"/>
      <c r="I208" s="29"/>
      <c r="J208" s="82">
        <f>J209</f>
        <v>50.8</v>
      </c>
    </row>
    <row r="209" spans="1:10" ht="12.75">
      <c r="A209" s="25"/>
      <c r="B209" s="72" t="s">
        <v>120</v>
      </c>
      <c r="C209" s="78">
        <v>871</v>
      </c>
      <c r="D209" s="61" t="s">
        <v>275</v>
      </c>
      <c r="E209" s="61" t="s">
        <v>273</v>
      </c>
      <c r="F209" s="61" t="s">
        <v>118</v>
      </c>
      <c r="G209" s="61" t="s">
        <v>121</v>
      </c>
      <c r="H209" s="61" t="s">
        <v>125</v>
      </c>
      <c r="I209" s="61"/>
      <c r="J209" s="97">
        <f>J210</f>
        <v>50.8</v>
      </c>
    </row>
    <row r="210" spans="1:10" ht="32.25">
      <c r="A210" s="25"/>
      <c r="B210" s="35" t="s">
        <v>245</v>
      </c>
      <c r="C210" s="103">
        <v>871</v>
      </c>
      <c r="D210" s="32" t="s">
        <v>275</v>
      </c>
      <c r="E210" s="32" t="s">
        <v>273</v>
      </c>
      <c r="F210" s="32" t="s">
        <v>118</v>
      </c>
      <c r="G210" s="32" t="s">
        <v>121</v>
      </c>
      <c r="H210" s="32" t="s">
        <v>243</v>
      </c>
      <c r="I210" s="32"/>
      <c r="J210" s="132">
        <f>J211</f>
        <v>50.8</v>
      </c>
    </row>
    <row r="211" spans="1:10" ht="22.5">
      <c r="A211" s="25"/>
      <c r="B211" s="100" t="s">
        <v>154</v>
      </c>
      <c r="C211" s="164">
        <v>871</v>
      </c>
      <c r="D211" s="47" t="s">
        <v>275</v>
      </c>
      <c r="E211" s="47" t="s">
        <v>273</v>
      </c>
      <c r="F211" s="47" t="s">
        <v>118</v>
      </c>
      <c r="G211" s="47" t="s">
        <v>121</v>
      </c>
      <c r="H211" s="47" t="s">
        <v>243</v>
      </c>
      <c r="I211" s="47" t="s">
        <v>115</v>
      </c>
      <c r="J211" s="87">
        <v>50.8</v>
      </c>
    </row>
    <row r="212" spans="1:10" ht="12.75">
      <c r="A212" s="25"/>
      <c r="B212" s="166" t="s">
        <v>90</v>
      </c>
      <c r="C212" s="167">
        <v>871</v>
      </c>
      <c r="D212" s="85" t="s">
        <v>275</v>
      </c>
      <c r="E212" s="85" t="s">
        <v>275</v>
      </c>
      <c r="F212" s="27"/>
      <c r="G212" s="27"/>
      <c r="H212" s="27"/>
      <c r="I212" s="85"/>
      <c r="J212" s="115">
        <f>J213</f>
        <v>59.8</v>
      </c>
    </row>
    <row r="213" spans="1:10" ht="45.75" customHeight="1">
      <c r="A213" s="25"/>
      <c r="B213" s="66" t="s">
        <v>247</v>
      </c>
      <c r="C213" s="77">
        <v>871</v>
      </c>
      <c r="D213" s="77" t="s">
        <v>275</v>
      </c>
      <c r="E213" s="77" t="s">
        <v>275</v>
      </c>
      <c r="F213" s="77" t="s">
        <v>276</v>
      </c>
      <c r="G213" s="77"/>
      <c r="H213" s="77"/>
      <c r="I213" s="77"/>
      <c r="J213" s="77">
        <f>J214</f>
        <v>59.8</v>
      </c>
    </row>
    <row r="214" spans="1:10" ht="63.75">
      <c r="A214" s="25"/>
      <c r="B214" s="72" t="s">
        <v>24</v>
      </c>
      <c r="C214" s="78">
        <v>871</v>
      </c>
      <c r="D214" s="78" t="s">
        <v>275</v>
      </c>
      <c r="E214" s="78" t="s">
        <v>275</v>
      </c>
      <c r="F214" s="78" t="s">
        <v>276</v>
      </c>
      <c r="G214" s="78" t="s">
        <v>121</v>
      </c>
      <c r="H214" s="78"/>
      <c r="I214" s="78"/>
      <c r="J214" s="78">
        <f>J215</f>
        <v>59.8</v>
      </c>
    </row>
    <row r="215" spans="1:10" ht="84.75" customHeight="1">
      <c r="A215" s="25"/>
      <c r="B215" s="44" t="s">
        <v>25</v>
      </c>
      <c r="C215" s="75">
        <v>871</v>
      </c>
      <c r="D215" s="75" t="s">
        <v>275</v>
      </c>
      <c r="E215" s="75" t="s">
        <v>275</v>
      </c>
      <c r="F215" s="75" t="s">
        <v>276</v>
      </c>
      <c r="G215" s="75" t="s">
        <v>121</v>
      </c>
      <c r="H215" s="75" t="s">
        <v>244</v>
      </c>
      <c r="I215" s="75"/>
      <c r="J215" s="75">
        <f>J216</f>
        <v>59.8</v>
      </c>
    </row>
    <row r="216" spans="1:10" ht="12.75">
      <c r="A216" s="25"/>
      <c r="B216" s="100" t="s">
        <v>249</v>
      </c>
      <c r="C216" s="164">
        <v>871</v>
      </c>
      <c r="D216" s="164" t="s">
        <v>275</v>
      </c>
      <c r="E216" s="164" t="s">
        <v>275</v>
      </c>
      <c r="F216" s="164" t="s">
        <v>276</v>
      </c>
      <c r="G216" s="164" t="s">
        <v>121</v>
      </c>
      <c r="H216" s="164" t="s">
        <v>244</v>
      </c>
      <c r="I216" s="164" t="s">
        <v>248</v>
      </c>
      <c r="J216" s="164">
        <v>59.8</v>
      </c>
    </row>
    <row r="217" spans="1:10" ht="12.75">
      <c r="A217" s="25"/>
      <c r="B217" s="122" t="s">
        <v>250</v>
      </c>
      <c r="C217" s="165">
        <v>871</v>
      </c>
      <c r="D217" s="165" t="s">
        <v>276</v>
      </c>
      <c r="E217" s="165"/>
      <c r="F217" s="168"/>
      <c r="G217" s="168"/>
      <c r="H217" s="168"/>
      <c r="I217" s="168"/>
      <c r="J217" s="169">
        <f>J218+J240</f>
        <v>5795.3</v>
      </c>
    </row>
    <row r="218" spans="1:10" ht="12.75">
      <c r="A218" s="25"/>
      <c r="B218" s="166" t="s">
        <v>277</v>
      </c>
      <c r="C218" s="167">
        <v>871</v>
      </c>
      <c r="D218" s="167" t="s">
        <v>276</v>
      </c>
      <c r="E218" s="167" t="s">
        <v>268</v>
      </c>
      <c r="F218" s="167"/>
      <c r="G218" s="167"/>
      <c r="H218" s="167"/>
      <c r="I218" s="167"/>
      <c r="J218" s="170">
        <f>J219+J228</f>
        <v>4283.3</v>
      </c>
    </row>
    <row r="219" spans="1:10" ht="21">
      <c r="A219" s="25"/>
      <c r="B219" s="179" t="s">
        <v>325</v>
      </c>
      <c r="C219" s="183">
        <v>871</v>
      </c>
      <c r="D219" s="183" t="s">
        <v>276</v>
      </c>
      <c r="E219" s="183" t="s">
        <v>268</v>
      </c>
      <c r="F219" s="180" t="s">
        <v>275</v>
      </c>
      <c r="G219" s="180"/>
      <c r="H219" s="180"/>
      <c r="I219" s="180"/>
      <c r="J219" s="184">
        <f>J220+J226</f>
        <v>3539.5</v>
      </c>
    </row>
    <row r="220" spans="1:10" ht="21.75">
      <c r="A220" s="25"/>
      <c r="B220" s="181" t="s">
        <v>251</v>
      </c>
      <c r="C220" s="88">
        <v>871</v>
      </c>
      <c r="D220" s="88" t="s">
        <v>276</v>
      </c>
      <c r="E220" s="88" t="s">
        <v>268</v>
      </c>
      <c r="F220" s="29" t="s">
        <v>275</v>
      </c>
      <c r="G220" s="29"/>
      <c r="H220" s="29"/>
      <c r="I220" s="29"/>
      <c r="J220" s="82">
        <f>J221</f>
        <v>3263.2</v>
      </c>
    </row>
    <row r="221" spans="1:10" ht="63.75">
      <c r="A221" s="25"/>
      <c r="B221" s="72" t="s">
        <v>252</v>
      </c>
      <c r="C221" s="78">
        <v>871</v>
      </c>
      <c r="D221" s="96" t="s">
        <v>276</v>
      </c>
      <c r="E221" s="96" t="s">
        <v>268</v>
      </c>
      <c r="F221" s="61" t="s">
        <v>275</v>
      </c>
      <c r="G221" s="61" t="s">
        <v>121</v>
      </c>
      <c r="H221" s="61"/>
      <c r="I221" s="61"/>
      <c r="J221" s="97">
        <f>J222</f>
        <v>3263.2</v>
      </c>
    </row>
    <row r="222" spans="1:10" ht="21.75">
      <c r="A222" s="25"/>
      <c r="B222" s="35" t="s">
        <v>156</v>
      </c>
      <c r="C222" s="103">
        <v>871</v>
      </c>
      <c r="D222" s="103" t="s">
        <v>276</v>
      </c>
      <c r="E222" s="103" t="s">
        <v>268</v>
      </c>
      <c r="F222" s="32" t="s">
        <v>275</v>
      </c>
      <c r="G222" s="32" t="s">
        <v>121</v>
      </c>
      <c r="H222" s="32" t="s">
        <v>157</v>
      </c>
      <c r="I222" s="32"/>
      <c r="J222" s="132">
        <f>J223+J224+J225</f>
        <v>3263.2</v>
      </c>
    </row>
    <row r="223" spans="1:10" ht="45">
      <c r="A223" s="25"/>
      <c r="B223" s="49" t="s">
        <v>116</v>
      </c>
      <c r="C223" s="79">
        <v>871</v>
      </c>
      <c r="D223" s="47" t="s">
        <v>276</v>
      </c>
      <c r="E223" s="47" t="s">
        <v>268</v>
      </c>
      <c r="F223" s="47" t="s">
        <v>275</v>
      </c>
      <c r="G223" s="47" t="s">
        <v>121</v>
      </c>
      <c r="H223" s="47" t="s">
        <v>157</v>
      </c>
      <c r="I223" s="56">
        <v>100</v>
      </c>
      <c r="J223" s="152">
        <v>1870.5</v>
      </c>
    </row>
    <row r="224" spans="1:10" ht="22.5">
      <c r="A224" s="25"/>
      <c r="B224" s="100" t="s">
        <v>154</v>
      </c>
      <c r="C224" s="164">
        <v>871</v>
      </c>
      <c r="D224" s="47" t="s">
        <v>276</v>
      </c>
      <c r="E224" s="47" t="s">
        <v>268</v>
      </c>
      <c r="F224" s="47" t="s">
        <v>275</v>
      </c>
      <c r="G224" s="47" t="s">
        <v>121</v>
      </c>
      <c r="H224" s="47" t="s">
        <v>157</v>
      </c>
      <c r="I224" s="56">
        <v>200</v>
      </c>
      <c r="J224" s="152">
        <v>1273.6</v>
      </c>
    </row>
    <row r="225" spans="1:10" ht="12.75">
      <c r="A225" s="25"/>
      <c r="B225" s="48" t="s">
        <v>142</v>
      </c>
      <c r="C225" s="58">
        <v>871</v>
      </c>
      <c r="D225" s="47" t="s">
        <v>276</v>
      </c>
      <c r="E225" s="47" t="s">
        <v>268</v>
      </c>
      <c r="F225" s="47" t="s">
        <v>275</v>
      </c>
      <c r="G225" s="47" t="s">
        <v>121</v>
      </c>
      <c r="H225" s="47" t="s">
        <v>157</v>
      </c>
      <c r="I225" s="56">
        <v>800</v>
      </c>
      <c r="J225" s="152">
        <v>119.1</v>
      </c>
    </row>
    <row r="226" spans="1:10" ht="23.25" customHeight="1">
      <c r="A226" s="25"/>
      <c r="B226" s="248" t="s">
        <v>323</v>
      </c>
      <c r="C226" s="249">
        <v>871</v>
      </c>
      <c r="D226" s="250" t="s">
        <v>276</v>
      </c>
      <c r="E226" s="250" t="s">
        <v>268</v>
      </c>
      <c r="F226" s="250" t="s">
        <v>98</v>
      </c>
      <c r="G226" s="250" t="s">
        <v>183</v>
      </c>
      <c r="H226" s="250" t="s">
        <v>324</v>
      </c>
      <c r="I226" s="243"/>
      <c r="J226" s="244">
        <f>J227</f>
        <v>276.3</v>
      </c>
    </row>
    <row r="227" spans="1:10" ht="45">
      <c r="A227" s="25"/>
      <c r="B227" s="49" t="s">
        <v>116</v>
      </c>
      <c r="C227" s="164">
        <v>871</v>
      </c>
      <c r="D227" s="47" t="s">
        <v>276</v>
      </c>
      <c r="E227" s="47" t="s">
        <v>268</v>
      </c>
      <c r="F227" s="47" t="s">
        <v>98</v>
      </c>
      <c r="G227" s="47" t="s">
        <v>183</v>
      </c>
      <c r="H227" s="47" t="s">
        <v>324</v>
      </c>
      <c r="I227" s="56">
        <v>100</v>
      </c>
      <c r="J227" s="152">
        <v>276.3</v>
      </c>
    </row>
    <row r="228" spans="1:10" ht="12.75">
      <c r="A228" s="25"/>
      <c r="B228" s="185" t="s">
        <v>253</v>
      </c>
      <c r="C228" s="225">
        <v>871</v>
      </c>
      <c r="D228" s="186" t="s">
        <v>276</v>
      </c>
      <c r="E228" s="186" t="s">
        <v>268</v>
      </c>
      <c r="F228" s="187"/>
      <c r="G228" s="187"/>
      <c r="H228" s="187"/>
      <c r="I228" s="187"/>
      <c r="J228" s="184">
        <f>J229+J234</f>
        <v>743.8</v>
      </c>
    </row>
    <row r="229" spans="1:10" ht="21.75">
      <c r="A229" s="25"/>
      <c r="B229" s="181" t="s">
        <v>251</v>
      </c>
      <c r="C229" s="88">
        <v>871</v>
      </c>
      <c r="D229" s="29" t="s">
        <v>276</v>
      </c>
      <c r="E229" s="29" t="s">
        <v>268</v>
      </c>
      <c r="F229" s="29" t="s">
        <v>275</v>
      </c>
      <c r="G229" s="29"/>
      <c r="H229" s="29"/>
      <c r="I229" s="29"/>
      <c r="J229" s="82">
        <f>J230</f>
        <v>590.4</v>
      </c>
    </row>
    <row r="230" spans="1:10" ht="42.75">
      <c r="A230" s="25"/>
      <c r="B230" s="182" t="s">
        <v>254</v>
      </c>
      <c r="C230" s="96">
        <v>871</v>
      </c>
      <c r="D230" s="61" t="s">
        <v>276</v>
      </c>
      <c r="E230" s="61" t="s">
        <v>268</v>
      </c>
      <c r="F230" s="61" t="s">
        <v>275</v>
      </c>
      <c r="G230" s="61" t="s">
        <v>109</v>
      </c>
      <c r="H230" s="61"/>
      <c r="I230" s="61"/>
      <c r="J230" s="97">
        <f>J231</f>
        <v>590.4</v>
      </c>
    </row>
    <row r="231" spans="1:10" ht="21.75">
      <c r="A231" s="25"/>
      <c r="B231" s="35" t="s">
        <v>156</v>
      </c>
      <c r="C231" s="103">
        <v>871</v>
      </c>
      <c r="D231" s="32" t="s">
        <v>276</v>
      </c>
      <c r="E231" s="32" t="s">
        <v>268</v>
      </c>
      <c r="F231" s="32" t="s">
        <v>275</v>
      </c>
      <c r="G231" s="32" t="s">
        <v>109</v>
      </c>
      <c r="H231" s="32" t="s">
        <v>157</v>
      </c>
      <c r="I231" s="57"/>
      <c r="J231" s="132">
        <f>J232+J233</f>
        <v>590.4</v>
      </c>
    </row>
    <row r="232" spans="1:10" ht="45">
      <c r="A232" s="25"/>
      <c r="B232" s="49" t="s">
        <v>116</v>
      </c>
      <c r="C232" s="79">
        <v>871</v>
      </c>
      <c r="D232" s="47" t="s">
        <v>276</v>
      </c>
      <c r="E232" s="47" t="s">
        <v>268</v>
      </c>
      <c r="F232" s="47" t="s">
        <v>275</v>
      </c>
      <c r="G232" s="47" t="s">
        <v>109</v>
      </c>
      <c r="H232" s="47" t="s">
        <v>157</v>
      </c>
      <c r="I232" s="56">
        <v>100</v>
      </c>
      <c r="J232" s="152">
        <v>529</v>
      </c>
    </row>
    <row r="233" spans="1:10" ht="22.5">
      <c r="A233" s="25"/>
      <c r="B233" s="100" t="s">
        <v>154</v>
      </c>
      <c r="C233" s="164">
        <v>871</v>
      </c>
      <c r="D233" s="47" t="s">
        <v>276</v>
      </c>
      <c r="E233" s="47" t="s">
        <v>268</v>
      </c>
      <c r="F233" s="47" t="s">
        <v>275</v>
      </c>
      <c r="G233" s="47" t="s">
        <v>109</v>
      </c>
      <c r="H233" s="47" t="s">
        <v>157</v>
      </c>
      <c r="I233" s="56">
        <v>200</v>
      </c>
      <c r="J233" s="152">
        <v>61.4</v>
      </c>
    </row>
    <row r="234" spans="1:10" ht="12.75">
      <c r="A234" s="25"/>
      <c r="B234" s="188" t="s">
        <v>180</v>
      </c>
      <c r="C234" s="226">
        <v>871</v>
      </c>
      <c r="D234" s="107" t="s">
        <v>276</v>
      </c>
      <c r="E234" s="107" t="s">
        <v>268</v>
      </c>
      <c r="F234" s="107" t="s">
        <v>98</v>
      </c>
      <c r="G234" s="107"/>
      <c r="H234" s="107"/>
      <c r="I234" s="107"/>
      <c r="J234" s="113">
        <f>J235</f>
        <v>153.4</v>
      </c>
    </row>
    <row r="235" spans="1:10" ht="12.75">
      <c r="A235" s="25"/>
      <c r="B235" s="194" t="s">
        <v>182</v>
      </c>
      <c r="C235" s="227">
        <v>871</v>
      </c>
      <c r="D235" s="144" t="s">
        <v>276</v>
      </c>
      <c r="E235" s="144" t="s">
        <v>268</v>
      </c>
      <c r="F235" s="144" t="s">
        <v>98</v>
      </c>
      <c r="G235" s="144" t="s">
        <v>183</v>
      </c>
      <c r="H235" s="144"/>
      <c r="I235" s="144"/>
      <c r="J235" s="145">
        <f>J236+J238</f>
        <v>153.4</v>
      </c>
    </row>
    <row r="236" spans="1:10" ht="45.75" customHeight="1">
      <c r="A236" s="25"/>
      <c r="B236" s="191" t="s">
        <v>255</v>
      </c>
      <c r="C236" s="153">
        <v>871</v>
      </c>
      <c r="D236" s="192" t="s">
        <v>276</v>
      </c>
      <c r="E236" s="192" t="s">
        <v>268</v>
      </c>
      <c r="F236" s="192" t="s">
        <v>98</v>
      </c>
      <c r="G236" s="192" t="s">
        <v>183</v>
      </c>
      <c r="H236" s="192" t="s">
        <v>256</v>
      </c>
      <c r="I236" s="192"/>
      <c r="J236" s="193">
        <f>J237</f>
        <v>140.5</v>
      </c>
    </row>
    <row r="237" spans="1:10" ht="12.75">
      <c r="A237" s="25"/>
      <c r="B237" s="189" t="s">
        <v>257</v>
      </c>
      <c r="C237" s="228">
        <v>871</v>
      </c>
      <c r="D237" s="110" t="s">
        <v>276</v>
      </c>
      <c r="E237" s="110" t="s">
        <v>268</v>
      </c>
      <c r="F237" s="110" t="s">
        <v>98</v>
      </c>
      <c r="G237" s="110" t="s">
        <v>183</v>
      </c>
      <c r="H237" s="110" t="s">
        <v>256</v>
      </c>
      <c r="I237" s="110" t="s">
        <v>248</v>
      </c>
      <c r="J237" s="111">
        <v>140.5</v>
      </c>
    </row>
    <row r="238" spans="1:10" ht="12.75">
      <c r="A238" s="25"/>
      <c r="B238" s="191" t="s">
        <v>258</v>
      </c>
      <c r="C238" s="153">
        <v>871</v>
      </c>
      <c r="D238" s="192" t="s">
        <v>276</v>
      </c>
      <c r="E238" s="192" t="s">
        <v>268</v>
      </c>
      <c r="F238" s="192" t="s">
        <v>98</v>
      </c>
      <c r="G238" s="192" t="s">
        <v>183</v>
      </c>
      <c r="H238" s="192" t="s">
        <v>259</v>
      </c>
      <c r="I238" s="192"/>
      <c r="J238" s="193">
        <f>J239</f>
        <v>12.9</v>
      </c>
    </row>
    <row r="239" spans="1:10" ht="36" customHeight="1">
      <c r="A239" s="25"/>
      <c r="B239" s="108" t="s">
        <v>260</v>
      </c>
      <c r="C239" s="230">
        <v>871</v>
      </c>
      <c r="D239" s="110" t="s">
        <v>276</v>
      </c>
      <c r="E239" s="110" t="s">
        <v>268</v>
      </c>
      <c r="F239" s="110" t="s">
        <v>98</v>
      </c>
      <c r="G239" s="110" t="s">
        <v>183</v>
      </c>
      <c r="H239" s="110" t="s">
        <v>259</v>
      </c>
      <c r="I239" s="110" t="s">
        <v>138</v>
      </c>
      <c r="J239" s="111">
        <v>12.9</v>
      </c>
    </row>
    <row r="240" spans="1:10" ht="12.75">
      <c r="A240" s="25"/>
      <c r="B240" s="190" t="s">
        <v>261</v>
      </c>
      <c r="C240" s="76">
        <v>871</v>
      </c>
      <c r="D240" s="27" t="s">
        <v>276</v>
      </c>
      <c r="E240" s="27" t="s">
        <v>272</v>
      </c>
      <c r="F240" s="27"/>
      <c r="G240" s="27"/>
      <c r="H240" s="27"/>
      <c r="I240" s="27"/>
      <c r="J240" s="86">
        <f>J241</f>
        <v>1512</v>
      </c>
    </row>
    <row r="241" spans="1:10" ht="21.75">
      <c r="A241" s="25"/>
      <c r="B241" s="181" t="s">
        <v>251</v>
      </c>
      <c r="C241" s="88">
        <v>871</v>
      </c>
      <c r="D241" s="29" t="s">
        <v>276</v>
      </c>
      <c r="E241" s="29" t="s">
        <v>272</v>
      </c>
      <c r="F241" s="29" t="s">
        <v>275</v>
      </c>
      <c r="G241" s="29"/>
      <c r="H241" s="29"/>
      <c r="I241" s="29"/>
      <c r="J241" s="82">
        <f>J242</f>
        <v>1512</v>
      </c>
    </row>
    <row r="242" spans="1:10" ht="58.5" customHeight="1">
      <c r="A242" s="25"/>
      <c r="B242" s="160" t="s">
        <v>26</v>
      </c>
      <c r="C242" s="162">
        <v>871</v>
      </c>
      <c r="D242" s="61" t="s">
        <v>276</v>
      </c>
      <c r="E242" s="61" t="s">
        <v>272</v>
      </c>
      <c r="F242" s="61" t="s">
        <v>275</v>
      </c>
      <c r="G242" s="61" t="s">
        <v>135</v>
      </c>
      <c r="H242" s="61"/>
      <c r="I242" s="61"/>
      <c r="J242" s="97">
        <f>J243</f>
        <v>1512</v>
      </c>
    </row>
    <row r="243" spans="1:10" ht="19.5" customHeight="1">
      <c r="A243" s="25"/>
      <c r="B243" s="35" t="s">
        <v>262</v>
      </c>
      <c r="C243" s="103">
        <v>871</v>
      </c>
      <c r="D243" s="32" t="s">
        <v>276</v>
      </c>
      <c r="E243" s="32" t="s">
        <v>272</v>
      </c>
      <c r="F243" s="32" t="s">
        <v>275</v>
      </c>
      <c r="G243" s="32" t="s">
        <v>135</v>
      </c>
      <c r="H243" s="32" t="s">
        <v>263</v>
      </c>
      <c r="I243" s="32"/>
      <c r="J243" s="132">
        <f>J244</f>
        <v>1512</v>
      </c>
    </row>
    <row r="244" spans="1:10" ht="23.25" customHeight="1">
      <c r="A244" s="25"/>
      <c r="B244" s="100" t="s">
        <v>154</v>
      </c>
      <c r="C244" s="164">
        <v>871</v>
      </c>
      <c r="D244" s="47" t="s">
        <v>276</v>
      </c>
      <c r="E244" s="47" t="s">
        <v>272</v>
      </c>
      <c r="F244" s="47" t="s">
        <v>275</v>
      </c>
      <c r="G244" s="47" t="s">
        <v>135</v>
      </c>
      <c r="H244" s="47" t="s">
        <v>263</v>
      </c>
      <c r="I244" s="56">
        <v>200</v>
      </c>
      <c r="J244" s="152">
        <v>1512</v>
      </c>
    </row>
    <row r="245" spans="1:10" ht="12.75">
      <c r="A245" s="25"/>
      <c r="B245" s="232" t="s">
        <v>170</v>
      </c>
      <c r="C245" s="231">
        <v>871</v>
      </c>
      <c r="D245" s="165" t="s">
        <v>91</v>
      </c>
      <c r="E245" s="168"/>
      <c r="F245" s="26"/>
      <c r="G245" s="26"/>
      <c r="H245" s="26"/>
      <c r="I245" s="26"/>
      <c r="J245" s="147">
        <f>J246</f>
        <v>1678</v>
      </c>
    </row>
    <row r="246" spans="1:10" ht="12.75">
      <c r="A246" s="25"/>
      <c r="B246" s="65" t="s">
        <v>171</v>
      </c>
      <c r="C246" s="76">
        <v>871</v>
      </c>
      <c r="D246" s="167" t="s">
        <v>91</v>
      </c>
      <c r="E246" s="167" t="s">
        <v>268</v>
      </c>
      <c r="F246" s="27"/>
      <c r="G246" s="27"/>
      <c r="H246" s="27"/>
      <c r="I246" s="27"/>
      <c r="J246" s="86">
        <f>J247</f>
        <v>1678</v>
      </c>
    </row>
    <row r="247" spans="1:10" ht="47.25" customHeight="1">
      <c r="A247" s="25"/>
      <c r="B247" s="68" t="s">
        <v>247</v>
      </c>
      <c r="C247" s="77">
        <v>871</v>
      </c>
      <c r="D247" s="29" t="s">
        <v>91</v>
      </c>
      <c r="E247" s="29" t="s">
        <v>268</v>
      </c>
      <c r="F247" s="29" t="s">
        <v>276</v>
      </c>
      <c r="G247" s="29"/>
      <c r="H247" s="29"/>
      <c r="I247" s="29"/>
      <c r="J247" s="82">
        <f>J248</f>
        <v>1678</v>
      </c>
    </row>
    <row r="248" spans="1:10" ht="64.5" customHeight="1">
      <c r="A248" s="25"/>
      <c r="B248" s="74" t="s">
        <v>78</v>
      </c>
      <c r="C248" s="78">
        <v>871</v>
      </c>
      <c r="D248" s="61" t="s">
        <v>91</v>
      </c>
      <c r="E248" s="61" t="s">
        <v>268</v>
      </c>
      <c r="F248" s="61" t="s">
        <v>276</v>
      </c>
      <c r="G248" s="61" t="s">
        <v>109</v>
      </c>
      <c r="H248" s="61"/>
      <c r="I248" s="61"/>
      <c r="J248" s="97">
        <f>J249</f>
        <v>1678</v>
      </c>
    </row>
    <row r="249" spans="1:10" ht="12.75">
      <c r="A249" s="25"/>
      <c r="B249" s="195" t="s">
        <v>172</v>
      </c>
      <c r="C249" s="229">
        <v>871</v>
      </c>
      <c r="D249" s="196" t="s">
        <v>91</v>
      </c>
      <c r="E249" s="196" t="s">
        <v>268</v>
      </c>
      <c r="F249" s="196" t="s">
        <v>276</v>
      </c>
      <c r="G249" s="196" t="s">
        <v>109</v>
      </c>
      <c r="H249" s="196"/>
      <c r="I249" s="196"/>
      <c r="J249" s="198">
        <f>J250</f>
        <v>1678</v>
      </c>
    </row>
    <row r="250" spans="1:10" ht="21.75">
      <c r="A250" s="25"/>
      <c r="B250" s="31" t="s">
        <v>156</v>
      </c>
      <c r="C250" s="75">
        <v>871</v>
      </c>
      <c r="D250" s="32" t="s">
        <v>91</v>
      </c>
      <c r="E250" s="32" t="s">
        <v>268</v>
      </c>
      <c r="F250" s="32" t="s">
        <v>276</v>
      </c>
      <c r="G250" s="32" t="s">
        <v>109</v>
      </c>
      <c r="H250" s="32" t="s">
        <v>157</v>
      </c>
      <c r="I250" s="32"/>
      <c r="J250" s="132">
        <f>J251+J252+J253</f>
        <v>1678</v>
      </c>
    </row>
    <row r="251" spans="1:10" ht="45">
      <c r="A251" s="25"/>
      <c r="B251" s="49" t="s">
        <v>116</v>
      </c>
      <c r="C251" s="79">
        <v>871</v>
      </c>
      <c r="D251" s="47" t="s">
        <v>91</v>
      </c>
      <c r="E251" s="47" t="s">
        <v>268</v>
      </c>
      <c r="F251" s="47" t="s">
        <v>276</v>
      </c>
      <c r="G251" s="47" t="s">
        <v>109</v>
      </c>
      <c r="H251" s="47" t="s">
        <v>157</v>
      </c>
      <c r="I251" s="56">
        <v>100</v>
      </c>
      <c r="J251" s="152">
        <v>1244.9</v>
      </c>
    </row>
    <row r="252" spans="1:10" ht="23.25" customHeight="1">
      <c r="A252" s="25"/>
      <c r="B252" s="100" t="s">
        <v>154</v>
      </c>
      <c r="C252" s="164">
        <v>871</v>
      </c>
      <c r="D252" s="47" t="s">
        <v>91</v>
      </c>
      <c r="E252" s="47" t="s">
        <v>268</v>
      </c>
      <c r="F252" s="47" t="s">
        <v>276</v>
      </c>
      <c r="G252" s="47" t="s">
        <v>109</v>
      </c>
      <c r="H252" s="47" t="s">
        <v>157</v>
      </c>
      <c r="I252" s="56">
        <v>200</v>
      </c>
      <c r="J252" s="152">
        <v>432</v>
      </c>
    </row>
    <row r="253" spans="1:10" ht="12.75">
      <c r="A253" s="25"/>
      <c r="B253" s="48" t="s">
        <v>142</v>
      </c>
      <c r="C253" s="58">
        <v>871</v>
      </c>
      <c r="D253" s="47" t="s">
        <v>91</v>
      </c>
      <c r="E253" s="47" t="s">
        <v>268</v>
      </c>
      <c r="F253" s="47" t="s">
        <v>276</v>
      </c>
      <c r="G253" s="47" t="s">
        <v>109</v>
      </c>
      <c r="H253" s="47" t="s">
        <v>157</v>
      </c>
      <c r="I253" s="56">
        <v>800</v>
      </c>
      <c r="J253" s="152">
        <v>1.1</v>
      </c>
    </row>
    <row r="254" spans="1:10" ht="13.5" customHeight="1">
      <c r="A254" s="206">
        <v>2</v>
      </c>
      <c r="B254" s="211" t="s">
        <v>176</v>
      </c>
      <c r="C254" s="212">
        <v>872</v>
      </c>
      <c r="D254" s="328"/>
      <c r="E254" s="329"/>
      <c r="F254" s="329"/>
      <c r="G254" s="329"/>
      <c r="H254" s="329"/>
      <c r="I254" s="330"/>
      <c r="J254" s="213">
        <f>J255</f>
        <v>369.3</v>
      </c>
    </row>
    <row r="255" spans="1:10" ht="13.5" customHeight="1">
      <c r="A255" s="25"/>
      <c r="B255" s="33" t="s">
        <v>105</v>
      </c>
      <c r="C255" s="214" t="s">
        <v>177</v>
      </c>
      <c r="D255" s="26" t="s">
        <v>268</v>
      </c>
      <c r="E255" s="26"/>
      <c r="F255" s="26"/>
      <c r="G255" s="26"/>
      <c r="H255" s="26"/>
      <c r="I255" s="45"/>
      <c r="J255" s="147">
        <f>J256+J263</f>
        <v>369.3</v>
      </c>
    </row>
    <row r="256" spans="1:10" s="210" customFormat="1" ht="34.5" customHeight="1">
      <c r="A256" s="209"/>
      <c r="B256" s="38" t="s">
        <v>92</v>
      </c>
      <c r="C256" s="85" t="s">
        <v>177</v>
      </c>
      <c r="D256" s="27" t="s">
        <v>268</v>
      </c>
      <c r="E256" s="27" t="s">
        <v>269</v>
      </c>
      <c r="F256" s="27"/>
      <c r="G256" s="27"/>
      <c r="H256" s="27"/>
      <c r="I256" s="46"/>
      <c r="J256" s="86">
        <f>J257</f>
        <v>269.3</v>
      </c>
    </row>
    <row r="257" spans="1:10" s="210" customFormat="1" ht="19.5" customHeight="1">
      <c r="A257" s="209"/>
      <c r="B257" s="34" t="s">
        <v>106</v>
      </c>
      <c r="C257" s="215" t="s">
        <v>177</v>
      </c>
      <c r="D257" s="29" t="s">
        <v>268</v>
      </c>
      <c r="E257" s="29" t="s">
        <v>269</v>
      </c>
      <c r="F257" s="29" t="s">
        <v>107</v>
      </c>
      <c r="G257" s="29"/>
      <c r="H257" s="29"/>
      <c r="I257" s="41"/>
      <c r="J257" s="90">
        <f>J258</f>
        <v>269.3</v>
      </c>
    </row>
    <row r="258" spans="1:10" s="210" customFormat="1" ht="15.75" customHeight="1">
      <c r="A258" s="209"/>
      <c r="B258" s="60" t="s">
        <v>112</v>
      </c>
      <c r="C258" s="216" t="s">
        <v>177</v>
      </c>
      <c r="D258" s="61" t="s">
        <v>268</v>
      </c>
      <c r="E258" s="61" t="s">
        <v>269</v>
      </c>
      <c r="F258" s="61" t="s">
        <v>107</v>
      </c>
      <c r="G258" s="61" t="s">
        <v>109</v>
      </c>
      <c r="H258" s="61"/>
      <c r="I258" s="62"/>
      <c r="J258" s="92">
        <f>J259+J261</f>
        <v>269.3</v>
      </c>
    </row>
    <row r="259" spans="1:10" s="210" customFormat="1" ht="24" customHeight="1">
      <c r="A259" s="209"/>
      <c r="B259" s="59" t="s">
        <v>110</v>
      </c>
      <c r="C259" s="93" t="s">
        <v>177</v>
      </c>
      <c r="D259" s="43" t="s">
        <v>268</v>
      </c>
      <c r="E259" s="43" t="s">
        <v>269</v>
      </c>
      <c r="F259" s="43" t="s">
        <v>107</v>
      </c>
      <c r="G259" s="43" t="s">
        <v>109</v>
      </c>
      <c r="H259" s="43" t="s">
        <v>111</v>
      </c>
      <c r="I259" s="43"/>
      <c r="J259" s="94">
        <f>J260</f>
        <v>259.2</v>
      </c>
    </row>
    <row r="260" spans="1:10" s="210" customFormat="1" ht="46.5" customHeight="1">
      <c r="A260" s="209"/>
      <c r="B260" s="49" t="s">
        <v>116</v>
      </c>
      <c r="C260" s="79" t="s">
        <v>177</v>
      </c>
      <c r="D260" s="47" t="s">
        <v>268</v>
      </c>
      <c r="E260" s="47" t="s">
        <v>269</v>
      </c>
      <c r="F260" s="47" t="s">
        <v>107</v>
      </c>
      <c r="G260" s="47" t="s">
        <v>109</v>
      </c>
      <c r="H260" s="47" t="s">
        <v>111</v>
      </c>
      <c r="I260" s="47">
        <v>100</v>
      </c>
      <c r="J260" s="87">
        <v>259.2</v>
      </c>
    </row>
    <row r="261" spans="1:10" s="210" customFormat="1" ht="15.75" customHeight="1">
      <c r="A261" s="209"/>
      <c r="B261" s="64" t="s">
        <v>114</v>
      </c>
      <c r="C261" s="171" t="s">
        <v>177</v>
      </c>
      <c r="D261" s="43" t="s">
        <v>268</v>
      </c>
      <c r="E261" s="43" t="s">
        <v>269</v>
      </c>
      <c r="F261" s="43" t="s">
        <v>107</v>
      </c>
      <c r="G261" s="43" t="s">
        <v>109</v>
      </c>
      <c r="H261" s="43" t="s">
        <v>113</v>
      </c>
      <c r="I261" s="43"/>
      <c r="J261" s="94">
        <f>J262</f>
        <v>10.1</v>
      </c>
    </row>
    <row r="262" spans="1:10" s="210" customFormat="1" ht="14.25" customHeight="1">
      <c r="A262" s="209"/>
      <c r="B262" s="39" t="s">
        <v>140</v>
      </c>
      <c r="C262" s="42" t="s">
        <v>177</v>
      </c>
      <c r="D262" s="47" t="s">
        <v>268</v>
      </c>
      <c r="E262" s="47" t="s">
        <v>269</v>
      </c>
      <c r="F262" s="47" t="s">
        <v>107</v>
      </c>
      <c r="G262" s="47" t="s">
        <v>109</v>
      </c>
      <c r="H262" s="47" t="s">
        <v>113</v>
      </c>
      <c r="I262" s="42" t="s">
        <v>115</v>
      </c>
      <c r="J262" s="152">
        <v>10.1</v>
      </c>
    </row>
    <row r="263" spans="1:10" s="210" customFormat="1" ht="13.5" customHeight="1">
      <c r="A263" s="209"/>
      <c r="B263" s="65" t="s">
        <v>278</v>
      </c>
      <c r="C263" s="76" t="s">
        <v>177</v>
      </c>
      <c r="D263" s="27" t="s">
        <v>268</v>
      </c>
      <c r="E263" s="27" t="s">
        <v>155</v>
      </c>
      <c r="F263" s="27"/>
      <c r="G263" s="27"/>
      <c r="H263" s="27"/>
      <c r="I263" s="54"/>
      <c r="J263" s="86">
        <f>J264</f>
        <v>100</v>
      </c>
    </row>
    <row r="264" spans="1:10" s="210" customFormat="1" ht="21" customHeight="1">
      <c r="A264" s="209"/>
      <c r="B264" s="28" t="s">
        <v>106</v>
      </c>
      <c r="C264" s="217" t="s">
        <v>177</v>
      </c>
      <c r="D264" s="29" t="s">
        <v>268</v>
      </c>
      <c r="E264" s="29" t="s">
        <v>155</v>
      </c>
      <c r="F264" s="29" t="s">
        <v>107</v>
      </c>
      <c r="G264" s="29"/>
      <c r="H264" s="29"/>
      <c r="I264" s="41"/>
      <c r="J264" s="82">
        <f>J265</f>
        <v>100</v>
      </c>
    </row>
    <row r="265" spans="1:10" s="210" customFormat="1" ht="14.25" customHeight="1">
      <c r="A265" s="209"/>
      <c r="B265" s="102" t="s">
        <v>108</v>
      </c>
      <c r="C265" s="218" t="s">
        <v>177</v>
      </c>
      <c r="D265" s="61" t="s">
        <v>268</v>
      </c>
      <c r="E265" s="61" t="s">
        <v>155</v>
      </c>
      <c r="F265" s="61" t="s">
        <v>107</v>
      </c>
      <c r="G265" s="61" t="s">
        <v>109</v>
      </c>
      <c r="H265" s="61"/>
      <c r="I265" s="62"/>
      <c r="J265" s="97">
        <f>J266</f>
        <v>100</v>
      </c>
    </row>
    <row r="266" spans="1:10" s="210" customFormat="1" ht="33.75" customHeight="1">
      <c r="A266" s="209"/>
      <c r="B266" s="44" t="s">
        <v>166</v>
      </c>
      <c r="C266" s="75" t="s">
        <v>177</v>
      </c>
      <c r="D266" s="32" t="s">
        <v>268</v>
      </c>
      <c r="E266" s="32" t="s">
        <v>155</v>
      </c>
      <c r="F266" s="32" t="s">
        <v>107</v>
      </c>
      <c r="G266" s="32" t="s">
        <v>109</v>
      </c>
      <c r="H266" s="32" t="s">
        <v>158</v>
      </c>
      <c r="I266" s="43"/>
      <c r="J266" s="132">
        <f>J267</f>
        <v>100</v>
      </c>
    </row>
    <row r="267" spans="1:10" s="210" customFormat="1" ht="25.5" customHeight="1">
      <c r="A267" s="209"/>
      <c r="B267" s="100" t="s">
        <v>154</v>
      </c>
      <c r="C267" s="164" t="s">
        <v>177</v>
      </c>
      <c r="D267" s="47" t="s">
        <v>268</v>
      </c>
      <c r="E267" s="47" t="s">
        <v>155</v>
      </c>
      <c r="F267" s="47" t="s">
        <v>107</v>
      </c>
      <c r="G267" s="47" t="s">
        <v>109</v>
      </c>
      <c r="H267" s="47" t="s">
        <v>158</v>
      </c>
      <c r="I267" s="47">
        <v>200</v>
      </c>
      <c r="J267" s="87">
        <v>100</v>
      </c>
    </row>
    <row r="268" spans="1:10" ht="12.75">
      <c r="A268" s="25"/>
      <c r="B268" s="70" t="s">
        <v>173</v>
      </c>
      <c r="C268" s="70"/>
      <c r="D268" s="70"/>
      <c r="E268" s="70"/>
      <c r="F268" s="70"/>
      <c r="G268" s="70"/>
      <c r="H268" s="70"/>
      <c r="I268" s="70"/>
      <c r="J268" s="199">
        <f>J254+J10</f>
        <v>37085.00000000001</v>
      </c>
    </row>
    <row r="269" spans="2:10" ht="12.75">
      <c r="B269" s="50"/>
      <c r="C269" s="50"/>
      <c r="D269" s="52"/>
      <c r="E269" s="52"/>
      <c r="F269" s="52"/>
      <c r="G269" s="52"/>
      <c r="H269" s="52"/>
      <c r="I269" s="24"/>
      <c r="J269" s="149"/>
    </row>
  </sheetData>
  <sheetProtection/>
  <mergeCells count="13">
    <mergeCell ref="A6:I6"/>
    <mergeCell ref="D4:J4"/>
    <mergeCell ref="A5:J5"/>
    <mergeCell ref="G1:J1"/>
    <mergeCell ref="G2:J2"/>
    <mergeCell ref="B3:J3"/>
    <mergeCell ref="A8:A9"/>
    <mergeCell ref="B8:B9"/>
    <mergeCell ref="D10:I10"/>
    <mergeCell ref="D254:I254"/>
    <mergeCell ref="D8:I8"/>
    <mergeCell ref="J8:J9"/>
    <mergeCell ref="F9:H9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91" r:id="rId1"/>
  <ignoredErrors>
    <ignoredError sqref="D256:I262" numberStoredAsText="1"/>
    <ignoredError sqref="J258 J2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172"/>
  <sheetViews>
    <sheetView tabSelected="1" zoomScalePageLayoutView="0" workbookViewId="0" topLeftCell="A82">
      <selection activeCell="K95" sqref="K95"/>
    </sheetView>
  </sheetViews>
  <sheetFormatPr defaultColWidth="9.140625" defaultRowHeight="12.75"/>
  <cols>
    <col min="1" max="1" width="1.1484375" style="22" customWidth="1"/>
    <col min="2" max="2" width="56.421875" style="0" customWidth="1"/>
    <col min="3" max="3" width="4.8515625" style="0" hidden="1" customWidth="1"/>
    <col min="4" max="4" width="4.7109375" style="0" hidden="1" customWidth="1"/>
    <col min="5" max="5" width="3.8515625" style="0" customWidth="1"/>
    <col min="6" max="6" width="3.140625" style="0" customWidth="1"/>
    <col min="7" max="7" width="4.140625" style="0" customWidth="1"/>
    <col min="8" max="8" width="6.28125" style="0" customWidth="1"/>
    <col min="9" max="9" width="4.57421875" style="0" customWidth="1"/>
    <col min="10" max="10" width="5.7109375" style="0" customWidth="1"/>
    <col min="11" max="11" width="10.7109375" style="0" customWidth="1"/>
  </cols>
  <sheetData>
    <row r="1" spans="5:11" ht="12.75">
      <c r="E1" s="336" t="s">
        <v>14</v>
      </c>
      <c r="F1" s="336"/>
      <c r="G1" s="336"/>
      <c r="H1" s="336"/>
      <c r="I1" s="336"/>
      <c r="J1" s="336"/>
      <c r="K1" s="336"/>
    </row>
    <row r="2" spans="1:13" ht="12.75">
      <c r="A2" s="1"/>
      <c r="B2" s="1"/>
      <c r="C2" s="1"/>
      <c r="D2" s="1"/>
      <c r="E2" s="1"/>
      <c r="H2" s="334" t="s">
        <v>93</v>
      </c>
      <c r="I2" s="334"/>
      <c r="J2" s="334"/>
      <c r="K2" s="334"/>
      <c r="L2" s="1"/>
      <c r="M2" s="1"/>
    </row>
    <row r="3" spans="1:13" ht="2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10"/>
      <c r="L3" s="10"/>
      <c r="M3" s="1"/>
    </row>
    <row r="4" spans="1:13" ht="50.25" customHeight="1">
      <c r="A4" s="1"/>
      <c r="B4" s="335" t="s">
        <v>327</v>
      </c>
      <c r="C4" s="335"/>
      <c r="D4" s="335"/>
      <c r="E4" s="335"/>
      <c r="F4" s="335"/>
      <c r="G4" s="335"/>
      <c r="H4" s="335"/>
      <c r="I4" s="335"/>
      <c r="J4" s="335"/>
      <c r="K4" s="335"/>
      <c r="L4" s="2"/>
      <c r="M4" s="2"/>
    </row>
    <row r="5" spans="1:13" ht="12" customHeight="1">
      <c r="A5" s="1"/>
      <c r="B5" s="1"/>
      <c r="C5" s="1"/>
      <c r="D5" s="1"/>
      <c r="E5" s="332" t="s">
        <v>359</v>
      </c>
      <c r="F5" s="332"/>
      <c r="G5" s="332"/>
      <c r="H5" s="332"/>
      <c r="I5" s="332"/>
      <c r="J5" s="332"/>
      <c r="K5" s="332"/>
      <c r="L5" s="1"/>
      <c r="M5" s="1"/>
    </row>
    <row r="6" spans="1:13" ht="3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77.25" customHeight="1">
      <c r="A7" s="340" t="s">
        <v>10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1"/>
      <c r="M7" s="1"/>
    </row>
    <row r="8" spans="1:12" ht="18" customHeight="1">
      <c r="A8" s="21"/>
      <c r="B8" s="323" t="s">
        <v>296</v>
      </c>
      <c r="D8" s="237"/>
      <c r="E8" s="337" t="s">
        <v>103</v>
      </c>
      <c r="F8" s="338"/>
      <c r="G8" s="338"/>
      <c r="H8" s="338"/>
      <c r="I8" s="338"/>
      <c r="J8" s="339"/>
      <c r="K8" s="315" t="s">
        <v>97</v>
      </c>
      <c r="L8" s="1"/>
    </row>
    <row r="9" spans="2:11" ht="54" customHeight="1">
      <c r="B9" s="324"/>
      <c r="E9" s="314" t="s">
        <v>297</v>
      </c>
      <c r="F9" s="314"/>
      <c r="G9" s="314"/>
      <c r="H9" s="104" t="s">
        <v>104</v>
      </c>
      <c r="I9" s="104" t="s">
        <v>299</v>
      </c>
      <c r="J9" s="104" t="s">
        <v>298</v>
      </c>
      <c r="K9" s="315"/>
    </row>
    <row r="10" spans="2:11" ht="32.25" customHeight="1">
      <c r="B10" s="66" t="s">
        <v>30</v>
      </c>
      <c r="E10" s="29" t="s">
        <v>268</v>
      </c>
      <c r="F10" s="29"/>
      <c r="G10" s="29"/>
      <c r="H10" s="41"/>
      <c r="I10" s="29"/>
      <c r="J10" s="29"/>
      <c r="K10" s="82">
        <f>K11+K14+K25</f>
        <v>823.9000000000001</v>
      </c>
    </row>
    <row r="11" spans="2:11" ht="63.75" customHeight="1">
      <c r="B11" s="72" t="s">
        <v>66</v>
      </c>
      <c r="E11" s="61" t="s">
        <v>268</v>
      </c>
      <c r="F11" s="61" t="s">
        <v>109</v>
      </c>
      <c r="G11" s="61"/>
      <c r="H11" s="62"/>
      <c r="I11" s="61"/>
      <c r="J11" s="61"/>
      <c r="K11" s="97" t="str">
        <f>K12</f>
        <v>200</v>
      </c>
    </row>
    <row r="12" spans="2:11" ht="78.75" customHeight="1">
      <c r="B12" s="31" t="s">
        <v>31</v>
      </c>
      <c r="E12" s="32" t="s">
        <v>268</v>
      </c>
      <c r="F12" s="32" t="s">
        <v>109</v>
      </c>
      <c r="G12" s="32" t="s">
        <v>159</v>
      </c>
      <c r="H12" s="57"/>
      <c r="I12" s="32" t="s">
        <v>268</v>
      </c>
      <c r="J12" s="32" t="s">
        <v>155</v>
      </c>
      <c r="K12" s="132" t="str">
        <f>K13</f>
        <v>200</v>
      </c>
    </row>
    <row r="13" spans="2:11" ht="13.5" customHeight="1">
      <c r="B13" s="100" t="s">
        <v>154</v>
      </c>
      <c r="E13" s="47" t="s">
        <v>268</v>
      </c>
      <c r="F13" s="47" t="s">
        <v>109</v>
      </c>
      <c r="G13" s="47" t="s">
        <v>159</v>
      </c>
      <c r="H13" s="47">
        <v>200</v>
      </c>
      <c r="I13" s="47" t="s">
        <v>268</v>
      </c>
      <c r="J13" s="47" t="s">
        <v>155</v>
      </c>
      <c r="K13" s="87" t="s">
        <v>115</v>
      </c>
    </row>
    <row r="14" spans="2:11" ht="53.25" customHeight="1">
      <c r="B14" s="72" t="s">
        <v>32</v>
      </c>
      <c r="E14" s="61" t="s">
        <v>268</v>
      </c>
      <c r="F14" s="61" t="s">
        <v>121</v>
      </c>
      <c r="G14" s="61"/>
      <c r="H14" s="63"/>
      <c r="I14" s="61"/>
      <c r="J14" s="61"/>
      <c r="K14" s="97">
        <f>K15+K19+K21+K23+K17</f>
        <v>600.8000000000001</v>
      </c>
    </row>
    <row r="15" spans="2:11" ht="77.25" customHeight="1">
      <c r="B15" s="44" t="s">
        <v>82</v>
      </c>
      <c r="E15" s="32" t="s">
        <v>268</v>
      </c>
      <c r="F15" s="32" t="s">
        <v>121</v>
      </c>
      <c r="G15" s="32" t="s">
        <v>160</v>
      </c>
      <c r="H15" s="57"/>
      <c r="I15" s="32" t="s">
        <v>268</v>
      </c>
      <c r="J15" s="32" t="s">
        <v>155</v>
      </c>
      <c r="K15" s="132">
        <f>K16</f>
        <v>487.3</v>
      </c>
    </row>
    <row r="16" spans="2:11" ht="15.75" customHeight="1">
      <c r="B16" s="100" t="s">
        <v>154</v>
      </c>
      <c r="E16" s="47" t="s">
        <v>268</v>
      </c>
      <c r="F16" s="47" t="s">
        <v>121</v>
      </c>
      <c r="G16" s="47" t="s">
        <v>160</v>
      </c>
      <c r="H16" s="47" t="s">
        <v>115</v>
      </c>
      <c r="I16" s="47" t="s">
        <v>268</v>
      </c>
      <c r="J16" s="47" t="s">
        <v>155</v>
      </c>
      <c r="K16" s="87">
        <v>487.3</v>
      </c>
    </row>
    <row r="17" spans="2:11" ht="69" customHeight="1">
      <c r="B17" s="44" t="s">
        <v>353</v>
      </c>
      <c r="E17" s="32" t="s">
        <v>268</v>
      </c>
      <c r="F17" s="32" t="s">
        <v>121</v>
      </c>
      <c r="G17" s="32" t="s">
        <v>159</v>
      </c>
      <c r="H17" s="57"/>
      <c r="I17" s="32" t="s">
        <v>268</v>
      </c>
      <c r="J17" s="32" t="s">
        <v>155</v>
      </c>
      <c r="K17" s="132">
        <v>44.9</v>
      </c>
    </row>
    <row r="18" spans="2:11" ht="20.25" customHeight="1">
      <c r="B18" s="100" t="s">
        <v>154</v>
      </c>
      <c r="E18" s="47" t="s">
        <v>268</v>
      </c>
      <c r="F18" s="47" t="s">
        <v>121</v>
      </c>
      <c r="G18" s="47" t="s">
        <v>159</v>
      </c>
      <c r="H18" s="47" t="s">
        <v>115</v>
      </c>
      <c r="I18" s="240" t="s">
        <v>268</v>
      </c>
      <c r="J18" s="240" t="s">
        <v>155</v>
      </c>
      <c r="K18" s="87">
        <v>44.9</v>
      </c>
    </row>
    <row r="19" spans="2:11" ht="67.5" customHeight="1">
      <c r="B19" s="44" t="s">
        <v>49</v>
      </c>
      <c r="E19" s="32" t="s">
        <v>268</v>
      </c>
      <c r="F19" s="32" t="s">
        <v>121</v>
      </c>
      <c r="G19" s="32" t="s">
        <v>162</v>
      </c>
      <c r="H19" s="43"/>
      <c r="I19" s="75" t="s">
        <v>273</v>
      </c>
      <c r="J19" s="75" t="s">
        <v>268</v>
      </c>
      <c r="K19" s="132">
        <f>K20</f>
        <v>16.1</v>
      </c>
    </row>
    <row r="20" spans="2:11" ht="15.75" customHeight="1">
      <c r="B20" s="100" t="s">
        <v>154</v>
      </c>
      <c r="E20" s="47" t="s">
        <v>268</v>
      </c>
      <c r="F20" s="47" t="s">
        <v>121</v>
      </c>
      <c r="G20" s="159" t="s">
        <v>162</v>
      </c>
      <c r="H20" s="56">
        <v>200</v>
      </c>
      <c r="I20" s="159" t="s">
        <v>273</v>
      </c>
      <c r="J20" s="47" t="s">
        <v>268</v>
      </c>
      <c r="K20" s="152">
        <v>16.1</v>
      </c>
    </row>
    <row r="21" spans="2:11" ht="57.75" customHeight="1">
      <c r="B21" s="44" t="s">
        <v>231</v>
      </c>
      <c r="E21" s="32" t="s">
        <v>268</v>
      </c>
      <c r="F21" s="32" t="s">
        <v>121</v>
      </c>
      <c r="G21" s="32" t="s">
        <v>162</v>
      </c>
      <c r="H21" s="32"/>
      <c r="I21" s="75" t="s">
        <v>273</v>
      </c>
      <c r="J21" s="75" t="s">
        <v>270</v>
      </c>
      <c r="K21" s="132">
        <f>K22</f>
        <v>49.5</v>
      </c>
    </row>
    <row r="22" spans="2:11" ht="15" customHeight="1">
      <c r="B22" s="100" t="s">
        <v>154</v>
      </c>
      <c r="E22" s="47" t="s">
        <v>268</v>
      </c>
      <c r="F22" s="47" t="s">
        <v>121</v>
      </c>
      <c r="G22" s="159" t="s">
        <v>162</v>
      </c>
      <c r="H22" s="47" t="s">
        <v>115</v>
      </c>
      <c r="I22" s="159" t="s">
        <v>273</v>
      </c>
      <c r="J22" s="47" t="s">
        <v>270</v>
      </c>
      <c r="K22" s="87">
        <v>49.5</v>
      </c>
    </row>
    <row r="23" spans="2:14" ht="68.25" customHeight="1">
      <c r="B23" s="44" t="s">
        <v>4</v>
      </c>
      <c r="E23" s="32" t="s">
        <v>268</v>
      </c>
      <c r="F23" s="32" t="s">
        <v>121</v>
      </c>
      <c r="G23" s="32" t="s">
        <v>161</v>
      </c>
      <c r="H23" s="32"/>
      <c r="I23" s="75" t="s">
        <v>273</v>
      </c>
      <c r="J23" s="75" t="s">
        <v>270</v>
      </c>
      <c r="K23" s="132">
        <f>K24</f>
        <v>3</v>
      </c>
      <c r="N23" s="233"/>
    </row>
    <row r="24" spans="2:11" ht="18.75" customHeight="1">
      <c r="B24" s="100" t="s">
        <v>154</v>
      </c>
      <c r="E24" s="47" t="s">
        <v>268</v>
      </c>
      <c r="F24" s="47" t="s">
        <v>121</v>
      </c>
      <c r="G24" s="159" t="s">
        <v>161</v>
      </c>
      <c r="H24" s="47" t="s">
        <v>115</v>
      </c>
      <c r="I24" s="159" t="s">
        <v>273</v>
      </c>
      <c r="J24" s="47" t="s">
        <v>270</v>
      </c>
      <c r="K24" s="87">
        <v>3</v>
      </c>
    </row>
    <row r="25" spans="2:11" ht="56.25" customHeight="1">
      <c r="B25" s="72" t="s">
        <v>79</v>
      </c>
      <c r="E25" s="61" t="s">
        <v>268</v>
      </c>
      <c r="F25" s="61" t="s">
        <v>135</v>
      </c>
      <c r="G25" s="61"/>
      <c r="H25" s="63"/>
      <c r="I25" s="61"/>
      <c r="J25" s="61"/>
      <c r="K25" s="97">
        <f>K26</f>
        <v>23.1</v>
      </c>
    </row>
    <row r="26" spans="2:11" ht="76.5" customHeight="1">
      <c r="B26" s="44" t="s">
        <v>57</v>
      </c>
      <c r="E26" s="32" t="s">
        <v>268</v>
      </c>
      <c r="F26" s="32" t="s">
        <v>135</v>
      </c>
      <c r="G26" s="32" t="s">
        <v>163</v>
      </c>
      <c r="H26" s="57"/>
      <c r="I26" s="32" t="s">
        <v>268</v>
      </c>
      <c r="J26" s="32" t="s">
        <v>155</v>
      </c>
      <c r="K26" s="132">
        <f>K27</f>
        <v>23.1</v>
      </c>
    </row>
    <row r="27" spans="2:11" ht="15.75" customHeight="1">
      <c r="B27" s="100" t="s">
        <v>154</v>
      </c>
      <c r="E27" s="47" t="s">
        <v>268</v>
      </c>
      <c r="F27" s="47" t="s">
        <v>135</v>
      </c>
      <c r="G27" s="47" t="s">
        <v>163</v>
      </c>
      <c r="H27" s="58">
        <v>200</v>
      </c>
      <c r="I27" s="47" t="s">
        <v>268</v>
      </c>
      <c r="J27" s="47" t="s">
        <v>155</v>
      </c>
      <c r="K27" s="152">
        <v>23.1</v>
      </c>
    </row>
    <row r="28" spans="2:12" ht="23.25" customHeight="1">
      <c r="B28" s="66" t="s">
        <v>165</v>
      </c>
      <c r="E28" s="29" t="s">
        <v>270</v>
      </c>
      <c r="F28" s="29"/>
      <c r="G28" s="29"/>
      <c r="H28" s="41"/>
      <c r="I28" s="29"/>
      <c r="J28" s="29"/>
      <c r="K28" s="82">
        <f>K29</f>
        <v>1483.3999999999999</v>
      </c>
      <c r="L28" s="312"/>
    </row>
    <row r="29" spans="2:11" ht="56.25" customHeight="1">
      <c r="B29" s="72" t="s">
        <v>81</v>
      </c>
      <c r="E29" s="61" t="s">
        <v>270</v>
      </c>
      <c r="F29" s="61" t="s">
        <v>109</v>
      </c>
      <c r="G29" s="61"/>
      <c r="H29" s="62"/>
      <c r="I29" s="61"/>
      <c r="J29" s="61"/>
      <c r="K29" s="97">
        <f>K30</f>
        <v>1483.3999999999999</v>
      </c>
    </row>
    <row r="30" spans="2:11" ht="70.5" customHeight="1">
      <c r="B30" s="64" t="s">
        <v>56</v>
      </c>
      <c r="E30" s="32" t="s">
        <v>270</v>
      </c>
      <c r="F30" s="32" t="s">
        <v>109</v>
      </c>
      <c r="G30" s="32" t="s">
        <v>157</v>
      </c>
      <c r="H30" s="43"/>
      <c r="I30" s="32"/>
      <c r="J30" s="32"/>
      <c r="K30" s="132">
        <f>K31+K32</f>
        <v>1483.3999999999999</v>
      </c>
    </row>
    <row r="31" spans="2:11" ht="21" customHeight="1">
      <c r="B31" s="49" t="s">
        <v>116</v>
      </c>
      <c r="E31" s="47" t="s">
        <v>270</v>
      </c>
      <c r="F31" s="47" t="s">
        <v>109</v>
      </c>
      <c r="G31" s="47" t="s">
        <v>157</v>
      </c>
      <c r="H31" s="47" t="s">
        <v>138</v>
      </c>
      <c r="I31" s="47" t="s">
        <v>268</v>
      </c>
      <c r="J31" s="47" t="s">
        <v>155</v>
      </c>
      <c r="K31" s="152">
        <v>1279.6</v>
      </c>
    </row>
    <row r="32" spans="2:11" ht="21" customHeight="1">
      <c r="B32" s="100" t="s">
        <v>154</v>
      </c>
      <c r="E32" s="47" t="s">
        <v>270</v>
      </c>
      <c r="F32" s="47" t="s">
        <v>109</v>
      </c>
      <c r="G32" s="47" t="s">
        <v>157</v>
      </c>
      <c r="H32" s="47" t="s">
        <v>115</v>
      </c>
      <c r="I32" s="47" t="s">
        <v>268</v>
      </c>
      <c r="J32" s="47" t="s">
        <v>155</v>
      </c>
      <c r="K32" s="152">
        <v>203.8</v>
      </c>
    </row>
    <row r="33" spans="2:11" ht="45" customHeight="1">
      <c r="B33" s="68" t="s">
        <v>209</v>
      </c>
      <c r="E33" s="29" t="s">
        <v>269</v>
      </c>
      <c r="F33" s="29"/>
      <c r="G33" s="29"/>
      <c r="H33" s="41"/>
      <c r="I33" s="29"/>
      <c r="J33" s="29"/>
      <c r="K33" s="82">
        <f>K34+K37+K40</f>
        <v>201.2</v>
      </c>
    </row>
    <row r="34" spans="2:11" ht="76.5" customHeight="1">
      <c r="B34" s="99" t="s">
        <v>58</v>
      </c>
      <c r="E34" s="61" t="s">
        <v>269</v>
      </c>
      <c r="F34" s="61" t="s">
        <v>109</v>
      </c>
      <c r="G34" s="61"/>
      <c r="H34" s="62"/>
      <c r="I34" s="61"/>
      <c r="J34" s="61"/>
      <c r="K34" s="97">
        <f>K35</f>
        <v>87.8</v>
      </c>
    </row>
    <row r="35" spans="2:11" ht="86.25" customHeight="1">
      <c r="B35" s="31" t="s">
        <v>59</v>
      </c>
      <c r="E35" s="32" t="s">
        <v>269</v>
      </c>
      <c r="F35" s="32" t="s">
        <v>109</v>
      </c>
      <c r="G35" s="32" t="s">
        <v>190</v>
      </c>
      <c r="H35" s="43"/>
      <c r="I35" s="32"/>
      <c r="J35" s="32"/>
      <c r="K35" s="132">
        <f>K36</f>
        <v>87.8</v>
      </c>
    </row>
    <row r="36" spans="2:11" ht="15.75" customHeight="1">
      <c r="B36" s="100" t="s">
        <v>154</v>
      </c>
      <c r="E36" s="47" t="s">
        <v>269</v>
      </c>
      <c r="F36" s="47" t="s">
        <v>109</v>
      </c>
      <c r="G36" s="47" t="s">
        <v>190</v>
      </c>
      <c r="H36" s="47" t="s">
        <v>115</v>
      </c>
      <c r="I36" s="47" t="s">
        <v>269</v>
      </c>
      <c r="J36" s="47" t="s">
        <v>13</v>
      </c>
      <c r="K36" s="87">
        <v>87.8</v>
      </c>
    </row>
    <row r="37" spans="2:11" ht="59.25" customHeight="1">
      <c r="B37" s="99" t="s">
        <v>195</v>
      </c>
      <c r="E37" s="61" t="s">
        <v>269</v>
      </c>
      <c r="F37" s="61" t="s">
        <v>121</v>
      </c>
      <c r="G37" s="61"/>
      <c r="H37" s="62"/>
      <c r="I37" s="61"/>
      <c r="J37" s="61"/>
      <c r="K37" s="97">
        <f>K38</f>
        <v>10.5</v>
      </c>
    </row>
    <row r="38" spans="2:11" ht="66.75" customHeight="1">
      <c r="B38" s="31" t="s">
        <v>196</v>
      </c>
      <c r="E38" s="32" t="s">
        <v>269</v>
      </c>
      <c r="F38" s="32" t="s">
        <v>121</v>
      </c>
      <c r="G38" s="32" t="s">
        <v>191</v>
      </c>
      <c r="H38" s="43"/>
      <c r="I38" s="32"/>
      <c r="J38" s="32"/>
      <c r="K38" s="132">
        <f>K39</f>
        <v>10.5</v>
      </c>
    </row>
    <row r="39" spans="2:11" ht="21" customHeight="1">
      <c r="B39" s="100" t="s">
        <v>154</v>
      </c>
      <c r="E39" s="42" t="s">
        <v>269</v>
      </c>
      <c r="F39" s="42" t="s">
        <v>121</v>
      </c>
      <c r="G39" s="42" t="s">
        <v>191</v>
      </c>
      <c r="H39" s="42" t="s">
        <v>115</v>
      </c>
      <c r="I39" s="42" t="s">
        <v>269</v>
      </c>
      <c r="J39" s="42" t="s">
        <v>13</v>
      </c>
      <c r="K39" s="152">
        <v>10.5</v>
      </c>
    </row>
    <row r="40" spans="2:11" ht="65.25" customHeight="1">
      <c r="B40" s="74" t="s">
        <v>83</v>
      </c>
      <c r="E40" s="61" t="s">
        <v>269</v>
      </c>
      <c r="F40" s="61" t="s">
        <v>135</v>
      </c>
      <c r="G40" s="61"/>
      <c r="H40" s="62"/>
      <c r="I40" s="61"/>
      <c r="J40" s="61"/>
      <c r="K40" s="97">
        <f>K41+K43</f>
        <v>102.9</v>
      </c>
    </row>
    <row r="41" spans="2:11" ht="74.25" customHeight="1">
      <c r="B41" s="121" t="s">
        <v>0</v>
      </c>
      <c r="E41" s="32" t="s">
        <v>269</v>
      </c>
      <c r="F41" s="32" t="s">
        <v>135</v>
      </c>
      <c r="G41" s="32" t="s">
        <v>199</v>
      </c>
      <c r="H41" s="43"/>
      <c r="I41" s="32"/>
      <c r="J41" s="32"/>
      <c r="K41" s="132">
        <f>K42</f>
        <v>97.9</v>
      </c>
    </row>
    <row r="42" spans="2:11" ht="13.5" customHeight="1">
      <c r="B42" s="100" t="s">
        <v>154</v>
      </c>
      <c r="E42" s="47" t="s">
        <v>269</v>
      </c>
      <c r="F42" s="47" t="s">
        <v>135</v>
      </c>
      <c r="G42" s="47" t="s">
        <v>199</v>
      </c>
      <c r="H42" s="42" t="s">
        <v>115</v>
      </c>
      <c r="I42" s="47" t="s">
        <v>269</v>
      </c>
      <c r="J42" s="47" t="s">
        <v>198</v>
      </c>
      <c r="K42" s="152">
        <v>97.9</v>
      </c>
    </row>
    <row r="43" spans="2:11" ht="74.25" customHeight="1">
      <c r="B43" s="31" t="s">
        <v>38</v>
      </c>
      <c r="E43" s="32" t="s">
        <v>269</v>
      </c>
      <c r="F43" s="32" t="s">
        <v>135</v>
      </c>
      <c r="G43" s="32" t="s">
        <v>200</v>
      </c>
      <c r="H43" s="43"/>
      <c r="I43" s="32"/>
      <c r="J43" s="32"/>
      <c r="K43" s="132">
        <f>K44</f>
        <v>5</v>
      </c>
    </row>
    <row r="44" spans="2:11" ht="12.75" customHeight="1">
      <c r="B44" s="100" t="s">
        <v>154</v>
      </c>
      <c r="E44" s="47" t="s">
        <v>269</v>
      </c>
      <c r="F44" s="47" t="s">
        <v>135</v>
      </c>
      <c r="G44" s="47" t="s">
        <v>200</v>
      </c>
      <c r="H44" s="42" t="s">
        <v>115</v>
      </c>
      <c r="I44" s="47" t="s">
        <v>269</v>
      </c>
      <c r="J44" s="47" t="s">
        <v>198</v>
      </c>
      <c r="K44" s="152">
        <v>5</v>
      </c>
    </row>
    <row r="45" spans="2:11" ht="24.75" customHeight="1">
      <c r="B45" s="130" t="s">
        <v>213</v>
      </c>
      <c r="E45" s="29" t="s">
        <v>272</v>
      </c>
      <c r="F45" s="29"/>
      <c r="G45" s="29"/>
      <c r="H45" s="41"/>
      <c r="I45" s="29"/>
      <c r="J45" s="29"/>
      <c r="K45" s="82">
        <f>K46+K49</f>
        <v>6243.299999999999</v>
      </c>
    </row>
    <row r="46" spans="2:11" ht="59.25" customHeight="1">
      <c r="B46" s="131" t="s">
        <v>1</v>
      </c>
      <c r="E46" s="61" t="s">
        <v>272</v>
      </c>
      <c r="F46" s="61" t="s">
        <v>109</v>
      </c>
      <c r="G46" s="61"/>
      <c r="H46" s="62"/>
      <c r="I46" s="96"/>
      <c r="J46" s="96"/>
      <c r="K46" s="97">
        <f>K47</f>
        <v>3204.6</v>
      </c>
    </row>
    <row r="47" spans="2:11" ht="53.25" customHeight="1">
      <c r="B47" s="121" t="s">
        <v>2</v>
      </c>
      <c r="E47" s="32" t="s">
        <v>272</v>
      </c>
      <c r="F47" s="32" t="s">
        <v>109</v>
      </c>
      <c r="G47" s="32" t="s">
        <v>205</v>
      </c>
      <c r="H47" s="43"/>
      <c r="I47" s="133"/>
      <c r="J47" s="133"/>
      <c r="K47" s="132">
        <f>K48</f>
        <v>3204.6</v>
      </c>
    </row>
    <row r="48" spans="2:11" ht="12.75" customHeight="1">
      <c r="B48" s="100" t="s">
        <v>154</v>
      </c>
      <c r="E48" s="47" t="s">
        <v>272</v>
      </c>
      <c r="F48" s="47" t="s">
        <v>109</v>
      </c>
      <c r="G48" s="47" t="s">
        <v>205</v>
      </c>
      <c r="H48" s="47" t="s">
        <v>115</v>
      </c>
      <c r="I48" s="135" t="s">
        <v>272</v>
      </c>
      <c r="J48" s="135" t="s">
        <v>13</v>
      </c>
      <c r="K48" s="87">
        <v>3204.6</v>
      </c>
    </row>
    <row r="49" spans="2:11" ht="54" customHeight="1">
      <c r="B49" s="131" t="s">
        <v>60</v>
      </c>
      <c r="E49" s="61" t="s">
        <v>272</v>
      </c>
      <c r="F49" s="61" t="s">
        <v>121</v>
      </c>
      <c r="G49" s="61"/>
      <c r="H49" s="62"/>
      <c r="I49" s="134"/>
      <c r="J49" s="134"/>
      <c r="K49" s="97">
        <f>K50+K52+K54</f>
        <v>3038.7</v>
      </c>
    </row>
    <row r="50" spans="2:11" ht="65.25" customHeight="1">
      <c r="B50" s="121" t="s">
        <v>41</v>
      </c>
      <c r="E50" s="32" t="s">
        <v>272</v>
      </c>
      <c r="F50" s="32" t="s">
        <v>121</v>
      </c>
      <c r="G50" s="32" t="s">
        <v>206</v>
      </c>
      <c r="H50" s="43"/>
      <c r="I50" s="133"/>
      <c r="J50" s="133"/>
      <c r="K50" s="132">
        <f>K51</f>
        <v>1216.4</v>
      </c>
    </row>
    <row r="51" spans="2:11" ht="12.75" customHeight="1">
      <c r="B51" s="100" t="s">
        <v>154</v>
      </c>
      <c r="E51" s="47" t="s">
        <v>272</v>
      </c>
      <c r="F51" s="47" t="s">
        <v>121</v>
      </c>
      <c r="G51" s="47" t="s">
        <v>206</v>
      </c>
      <c r="H51" s="47" t="s">
        <v>115</v>
      </c>
      <c r="I51" s="135" t="s">
        <v>272</v>
      </c>
      <c r="J51" s="135" t="s">
        <v>13</v>
      </c>
      <c r="K51" s="87">
        <v>1216.4</v>
      </c>
    </row>
    <row r="52" spans="2:11" ht="63" customHeight="1">
      <c r="B52" s="121" t="s">
        <v>3</v>
      </c>
      <c r="E52" s="32" t="s">
        <v>272</v>
      </c>
      <c r="F52" s="32" t="s">
        <v>121</v>
      </c>
      <c r="G52" s="32" t="s">
        <v>207</v>
      </c>
      <c r="H52" s="43"/>
      <c r="I52" s="133"/>
      <c r="J52" s="133"/>
      <c r="K52" s="132">
        <f>K53</f>
        <v>769</v>
      </c>
    </row>
    <row r="53" spans="2:11" ht="12.75">
      <c r="B53" s="100" t="s">
        <v>154</v>
      </c>
      <c r="E53" s="47" t="s">
        <v>272</v>
      </c>
      <c r="F53" s="47" t="s">
        <v>121</v>
      </c>
      <c r="G53" s="47" t="s">
        <v>207</v>
      </c>
      <c r="H53" s="47" t="s">
        <v>115</v>
      </c>
      <c r="I53" s="135" t="s">
        <v>272</v>
      </c>
      <c r="J53" s="135" t="s">
        <v>13</v>
      </c>
      <c r="K53" s="87">
        <v>769</v>
      </c>
    </row>
    <row r="54" spans="2:11" ht="75.75" customHeight="1">
      <c r="B54" s="121" t="s">
        <v>215</v>
      </c>
      <c r="E54" s="32" t="s">
        <v>272</v>
      </c>
      <c r="F54" s="32" t="s">
        <v>121</v>
      </c>
      <c r="G54" s="32" t="s">
        <v>208</v>
      </c>
      <c r="H54" s="43"/>
      <c r="I54" s="133"/>
      <c r="J54" s="133"/>
      <c r="K54" s="132">
        <f>K55</f>
        <v>1053.3</v>
      </c>
    </row>
    <row r="55" spans="2:11" ht="12.75">
      <c r="B55" s="100" t="s">
        <v>154</v>
      </c>
      <c r="E55" s="47" t="s">
        <v>272</v>
      </c>
      <c r="F55" s="47" t="s">
        <v>121</v>
      </c>
      <c r="G55" s="47" t="s">
        <v>208</v>
      </c>
      <c r="H55" s="47" t="s">
        <v>115</v>
      </c>
      <c r="I55" s="135" t="s">
        <v>272</v>
      </c>
      <c r="J55" s="135" t="s">
        <v>13</v>
      </c>
      <c r="K55" s="152">
        <v>1053.3</v>
      </c>
    </row>
    <row r="56" spans="2:11" ht="33.75" customHeight="1">
      <c r="B56" s="68" t="s">
        <v>223</v>
      </c>
      <c r="E56" s="29" t="s">
        <v>273</v>
      </c>
      <c r="F56" s="29"/>
      <c r="G56" s="29"/>
      <c r="H56" s="41"/>
      <c r="I56" s="77"/>
      <c r="J56" s="77"/>
      <c r="K56" s="82">
        <f>K57+K60+K63+K68</f>
        <v>1767.4</v>
      </c>
    </row>
    <row r="57" spans="2:11" ht="63.75" customHeight="1">
      <c r="B57" s="74" t="s">
        <v>224</v>
      </c>
      <c r="E57" s="61" t="s">
        <v>273</v>
      </c>
      <c r="F57" s="61" t="s">
        <v>109</v>
      </c>
      <c r="G57" s="61"/>
      <c r="H57" s="62"/>
      <c r="I57" s="78"/>
      <c r="J57" s="78"/>
      <c r="K57" s="97">
        <f>K58</f>
        <v>46</v>
      </c>
    </row>
    <row r="58" spans="2:11" ht="64.5" customHeight="1">
      <c r="B58" s="31" t="s">
        <v>225</v>
      </c>
      <c r="E58" s="32" t="s">
        <v>273</v>
      </c>
      <c r="F58" s="32" t="s">
        <v>109</v>
      </c>
      <c r="G58" s="32" t="s">
        <v>221</v>
      </c>
      <c r="H58" s="43"/>
      <c r="I58" s="75"/>
      <c r="J58" s="75"/>
      <c r="K58" s="132">
        <f>K59</f>
        <v>46</v>
      </c>
    </row>
    <row r="59" spans="2:11" ht="14.25" customHeight="1">
      <c r="B59" s="100" t="s">
        <v>154</v>
      </c>
      <c r="E59" s="47" t="s">
        <v>273</v>
      </c>
      <c r="F59" s="47" t="s">
        <v>109</v>
      </c>
      <c r="G59" s="47" t="s">
        <v>221</v>
      </c>
      <c r="H59" s="47">
        <v>200</v>
      </c>
      <c r="I59" s="159" t="s">
        <v>273</v>
      </c>
      <c r="J59" s="159" t="s">
        <v>268</v>
      </c>
      <c r="K59" s="120">
        <v>46</v>
      </c>
    </row>
    <row r="60" spans="2:11" ht="57" customHeight="1">
      <c r="B60" s="74" t="s">
        <v>226</v>
      </c>
      <c r="E60" s="61" t="s">
        <v>273</v>
      </c>
      <c r="F60" s="61" t="s">
        <v>121</v>
      </c>
      <c r="G60" s="61"/>
      <c r="H60" s="62"/>
      <c r="I60" s="78"/>
      <c r="J60" s="78"/>
      <c r="K60" s="97">
        <f>K61</f>
        <v>100</v>
      </c>
    </row>
    <row r="61" spans="2:11" ht="63" customHeight="1">
      <c r="B61" s="31" t="s">
        <v>45</v>
      </c>
      <c r="E61" s="32" t="s">
        <v>273</v>
      </c>
      <c r="F61" s="32" t="s">
        <v>121</v>
      </c>
      <c r="G61" s="32" t="s">
        <v>221</v>
      </c>
      <c r="H61" s="43"/>
      <c r="I61" s="75"/>
      <c r="J61" s="75"/>
      <c r="K61" s="132">
        <f>K62</f>
        <v>100</v>
      </c>
    </row>
    <row r="62" spans="2:11" ht="14.25" customHeight="1">
      <c r="B62" s="100" t="s">
        <v>154</v>
      </c>
      <c r="E62" s="47" t="s">
        <v>273</v>
      </c>
      <c r="F62" s="47" t="s">
        <v>121</v>
      </c>
      <c r="G62" s="47" t="s">
        <v>221</v>
      </c>
      <c r="H62" s="47">
        <v>200</v>
      </c>
      <c r="I62" s="159" t="s">
        <v>273</v>
      </c>
      <c r="J62" s="159" t="s">
        <v>268</v>
      </c>
      <c r="K62" s="120">
        <v>100</v>
      </c>
    </row>
    <row r="63" spans="2:11" ht="54" customHeight="1">
      <c r="B63" s="74" t="s">
        <v>71</v>
      </c>
      <c r="E63" s="61" t="s">
        <v>273</v>
      </c>
      <c r="F63" s="61" t="s">
        <v>135</v>
      </c>
      <c r="G63" s="61"/>
      <c r="H63" s="62"/>
      <c r="I63" s="78"/>
      <c r="J63" s="78"/>
      <c r="K63" s="97">
        <f>K64+K66</f>
        <v>684.4</v>
      </c>
    </row>
    <row r="64" spans="2:11" ht="64.5" customHeight="1">
      <c r="B64" s="31" t="s">
        <v>46</v>
      </c>
      <c r="E64" s="32" t="s">
        <v>273</v>
      </c>
      <c r="F64" s="32" t="s">
        <v>135</v>
      </c>
      <c r="G64" s="32" t="s">
        <v>221</v>
      </c>
      <c r="H64" s="43"/>
      <c r="I64" s="75"/>
      <c r="J64" s="75"/>
      <c r="K64" s="132">
        <f>K65</f>
        <v>218.6</v>
      </c>
    </row>
    <row r="65" spans="2:11" ht="14.25" customHeight="1">
      <c r="B65" s="100" t="s">
        <v>154</v>
      </c>
      <c r="E65" s="47" t="s">
        <v>273</v>
      </c>
      <c r="F65" s="47" t="s">
        <v>135</v>
      </c>
      <c r="G65" s="47" t="s">
        <v>221</v>
      </c>
      <c r="H65" s="47">
        <v>200</v>
      </c>
      <c r="I65" s="159" t="s">
        <v>273</v>
      </c>
      <c r="J65" s="159" t="s">
        <v>268</v>
      </c>
      <c r="K65" s="120">
        <v>218.6</v>
      </c>
    </row>
    <row r="66" spans="2:11" ht="65.25" customHeight="1">
      <c r="B66" s="31" t="s">
        <v>47</v>
      </c>
      <c r="E66" s="32" t="s">
        <v>273</v>
      </c>
      <c r="F66" s="32" t="s">
        <v>135</v>
      </c>
      <c r="G66" s="32" t="s">
        <v>222</v>
      </c>
      <c r="H66" s="43"/>
      <c r="I66" s="75"/>
      <c r="J66" s="75"/>
      <c r="K66" s="132">
        <f>K67</f>
        <v>465.8</v>
      </c>
    </row>
    <row r="67" spans="2:11" ht="14.25" customHeight="1">
      <c r="B67" s="100" t="s">
        <v>154</v>
      </c>
      <c r="E67" s="47" t="s">
        <v>273</v>
      </c>
      <c r="F67" s="47" t="s">
        <v>135</v>
      </c>
      <c r="G67" s="47" t="s">
        <v>222</v>
      </c>
      <c r="H67" s="47" t="s">
        <v>139</v>
      </c>
      <c r="I67" s="159" t="s">
        <v>273</v>
      </c>
      <c r="J67" s="159" t="s">
        <v>268</v>
      </c>
      <c r="K67" s="120">
        <v>465.8</v>
      </c>
    </row>
    <row r="68" spans="2:11" ht="55.5" customHeight="1">
      <c r="B68" s="72" t="s">
        <v>5</v>
      </c>
      <c r="E68" s="61" t="s">
        <v>273</v>
      </c>
      <c r="F68" s="61" t="s">
        <v>229</v>
      </c>
      <c r="G68" s="61"/>
      <c r="H68" s="61"/>
      <c r="I68" s="78"/>
      <c r="J68" s="78"/>
      <c r="K68" s="97">
        <f>K69+K71</f>
        <v>937</v>
      </c>
    </row>
    <row r="69" spans="2:11" ht="66.75" customHeight="1">
      <c r="B69" s="44" t="s">
        <v>6</v>
      </c>
      <c r="E69" s="32" t="s">
        <v>273</v>
      </c>
      <c r="F69" s="32" t="s">
        <v>229</v>
      </c>
      <c r="G69" s="32" t="s">
        <v>230</v>
      </c>
      <c r="H69" s="32"/>
      <c r="I69" s="75"/>
      <c r="J69" s="75"/>
      <c r="K69" s="132">
        <f>K70</f>
        <v>692.5</v>
      </c>
    </row>
    <row r="70" spans="2:11" ht="33" customHeight="1">
      <c r="B70" s="100" t="s">
        <v>154</v>
      </c>
      <c r="E70" s="56" t="s">
        <v>273</v>
      </c>
      <c r="F70" s="56" t="s">
        <v>229</v>
      </c>
      <c r="G70" s="56" t="s">
        <v>230</v>
      </c>
      <c r="H70" s="56">
        <v>200</v>
      </c>
      <c r="I70" s="56" t="s">
        <v>273</v>
      </c>
      <c r="J70" s="56" t="s">
        <v>270</v>
      </c>
      <c r="K70" s="152">
        <v>692.5</v>
      </c>
    </row>
    <row r="71" spans="2:11" ht="66.75" customHeight="1">
      <c r="B71" s="44" t="s">
        <v>356</v>
      </c>
      <c r="E71" s="32" t="s">
        <v>273</v>
      </c>
      <c r="F71" s="32" t="s">
        <v>229</v>
      </c>
      <c r="G71" s="32" t="s">
        <v>357</v>
      </c>
      <c r="H71" s="32"/>
      <c r="I71" s="75"/>
      <c r="J71" s="75"/>
      <c r="K71" s="132">
        <f>K72</f>
        <v>244.5</v>
      </c>
    </row>
    <row r="72" spans="1:11" ht="14.25" customHeight="1">
      <c r="A72" s="100"/>
      <c r="B72" s="100" t="s">
        <v>154</v>
      </c>
      <c r="E72" s="56" t="s">
        <v>273</v>
      </c>
      <c r="F72" s="56" t="s">
        <v>229</v>
      </c>
      <c r="G72" s="56">
        <v>2993</v>
      </c>
      <c r="H72" s="56">
        <v>200</v>
      </c>
      <c r="I72" s="56" t="s">
        <v>273</v>
      </c>
      <c r="J72" s="56" t="s">
        <v>270</v>
      </c>
      <c r="K72" s="152">
        <v>244.5</v>
      </c>
    </row>
    <row r="73" spans="2:11" ht="21.75" customHeight="1">
      <c r="B73" s="68" t="s">
        <v>237</v>
      </c>
      <c r="E73" s="29" t="s">
        <v>87</v>
      </c>
      <c r="F73" s="29"/>
      <c r="G73" s="29"/>
      <c r="H73" s="29"/>
      <c r="I73" s="77"/>
      <c r="J73" s="77"/>
      <c r="K73" s="82">
        <f>K74+K79+K92+K95+K98</f>
        <v>7889.1</v>
      </c>
    </row>
    <row r="74" spans="2:11" ht="43.5" customHeight="1">
      <c r="B74" s="160" t="s">
        <v>54</v>
      </c>
      <c r="E74" s="61" t="s">
        <v>87</v>
      </c>
      <c r="F74" s="61" t="s">
        <v>109</v>
      </c>
      <c r="G74" s="61"/>
      <c r="H74" s="61"/>
      <c r="I74" s="78"/>
      <c r="J74" s="78"/>
      <c r="K74" s="97">
        <f>K75+K77</f>
        <v>1276.4</v>
      </c>
    </row>
    <row r="75" spans="2:11" ht="56.25" customHeight="1">
      <c r="B75" s="161" t="s">
        <v>7</v>
      </c>
      <c r="E75" s="32" t="s">
        <v>87</v>
      </c>
      <c r="F75" s="32" t="s">
        <v>109</v>
      </c>
      <c r="G75" s="32" t="s">
        <v>232</v>
      </c>
      <c r="H75" s="32"/>
      <c r="I75" s="75"/>
      <c r="J75" s="75"/>
      <c r="K75" s="132" t="str">
        <f>K76</f>
        <v>1176,4</v>
      </c>
    </row>
    <row r="76" spans="2:11" ht="14.25" customHeight="1">
      <c r="B76" s="100" t="s">
        <v>154</v>
      </c>
      <c r="E76" s="30" t="s">
        <v>87</v>
      </c>
      <c r="F76" s="30" t="s">
        <v>109</v>
      </c>
      <c r="G76" s="30" t="s">
        <v>232</v>
      </c>
      <c r="H76" s="69">
        <v>200</v>
      </c>
      <c r="I76" s="175" t="s">
        <v>273</v>
      </c>
      <c r="J76" s="175" t="s">
        <v>269</v>
      </c>
      <c r="K76" s="152" t="s">
        <v>240</v>
      </c>
    </row>
    <row r="77" spans="2:14" ht="54" customHeight="1">
      <c r="B77" s="161" t="s">
        <v>55</v>
      </c>
      <c r="E77" s="32" t="s">
        <v>87</v>
      </c>
      <c r="F77" s="32" t="s">
        <v>109</v>
      </c>
      <c r="G77" s="32" t="s">
        <v>233</v>
      </c>
      <c r="H77" s="32"/>
      <c r="I77" s="75"/>
      <c r="J77" s="75"/>
      <c r="K77" s="132" t="str">
        <f>K78</f>
        <v>100</v>
      </c>
      <c r="N77" s="238"/>
    </row>
    <row r="78" spans="2:11" ht="14.25" customHeight="1">
      <c r="B78" s="100" t="s">
        <v>154</v>
      </c>
      <c r="E78" s="47" t="s">
        <v>87</v>
      </c>
      <c r="F78" s="47" t="s">
        <v>109</v>
      </c>
      <c r="G78" s="47" t="s">
        <v>233</v>
      </c>
      <c r="H78" s="58">
        <v>200</v>
      </c>
      <c r="I78" s="176" t="s">
        <v>273</v>
      </c>
      <c r="J78" s="176" t="s">
        <v>269</v>
      </c>
      <c r="K78" s="152" t="s">
        <v>138</v>
      </c>
    </row>
    <row r="79" spans="2:11" ht="54.75" customHeight="1">
      <c r="B79" s="160" t="s">
        <v>73</v>
      </c>
      <c r="E79" s="61" t="s">
        <v>87</v>
      </c>
      <c r="F79" s="61" t="s">
        <v>121</v>
      </c>
      <c r="G79" s="61"/>
      <c r="H79" s="61"/>
      <c r="I79" s="78"/>
      <c r="J79" s="78"/>
      <c r="K79" s="97">
        <f>K80+K82+K84+K86+K88+K90</f>
        <v>1455.4</v>
      </c>
    </row>
    <row r="80" spans="2:11" ht="58.5" customHeight="1">
      <c r="B80" s="161" t="s">
        <v>8</v>
      </c>
      <c r="E80" s="32" t="s">
        <v>87</v>
      </c>
      <c r="F80" s="32" t="s">
        <v>121</v>
      </c>
      <c r="G80" s="32" t="s">
        <v>234</v>
      </c>
      <c r="H80" s="32"/>
      <c r="I80" s="75"/>
      <c r="J80" s="75"/>
      <c r="K80" s="132">
        <f>K81</f>
        <v>739.3</v>
      </c>
    </row>
    <row r="81" spans="2:11" ht="14.25" customHeight="1">
      <c r="B81" s="100" t="s">
        <v>154</v>
      </c>
      <c r="E81" s="47" t="s">
        <v>87</v>
      </c>
      <c r="F81" s="47" t="s">
        <v>121</v>
      </c>
      <c r="G81" s="47" t="s">
        <v>234</v>
      </c>
      <c r="H81" s="56">
        <v>200</v>
      </c>
      <c r="I81" s="176" t="s">
        <v>273</v>
      </c>
      <c r="J81" s="176" t="s">
        <v>269</v>
      </c>
      <c r="K81" s="152">
        <v>739.3</v>
      </c>
    </row>
    <row r="82" spans="2:11" ht="61.5" customHeight="1">
      <c r="B82" s="242" t="s">
        <v>338</v>
      </c>
      <c r="E82" s="32" t="s">
        <v>87</v>
      </c>
      <c r="F82" s="32" t="s">
        <v>121</v>
      </c>
      <c r="G82" s="266" t="s">
        <v>339</v>
      </c>
      <c r="H82" s="267"/>
      <c r="I82" s="304"/>
      <c r="J82" s="304"/>
      <c r="K82" s="268">
        <f>K83</f>
        <v>99.2</v>
      </c>
    </row>
    <row r="83" spans="2:11" ht="14.25" customHeight="1">
      <c r="B83" s="100" t="s">
        <v>154</v>
      </c>
      <c r="E83" s="47" t="s">
        <v>87</v>
      </c>
      <c r="F83" s="47" t="s">
        <v>121</v>
      </c>
      <c r="G83" s="47" t="s">
        <v>339</v>
      </c>
      <c r="H83" s="56">
        <v>200</v>
      </c>
      <c r="I83" s="176" t="s">
        <v>273</v>
      </c>
      <c r="J83" s="176" t="s">
        <v>269</v>
      </c>
      <c r="K83" s="152">
        <v>99.2</v>
      </c>
    </row>
    <row r="84" spans="2:11" ht="67.5" customHeight="1">
      <c r="B84" s="242" t="s">
        <v>340</v>
      </c>
      <c r="E84" s="32" t="s">
        <v>87</v>
      </c>
      <c r="F84" s="32" t="s">
        <v>121</v>
      </c>
      <c r="G84" s="266" t="s">
        <v>341</v>
      </c>
      <c r="H84" s="276"/>
      <c r="I84" s="303"/>
      <c r="J84" s="303"/>
      <c r="K84" s="268">
        <f>K85</f>
        <v>64.2</v>
      </c>
    </row>
    <row r="85" spans="2:11" ht="14.25" customHeight="1">
      <c r="B85" s="100" t="s">
        <v>154</v>
      </c>
      <c r="E85" s="47" t="s">
        <v>87</v>
      </c>
      <c r="F85" s="47" t="s">
        <v>121</v>
      </c>
      <c r="G85" s="47" t="s">
        <v>341</v>
      </c>
      <c r="H85" s="56">
        <v>200</v>
      </c>
      <c r="I85" s="176" t="s">
        <v>273</v>
      </c>
      <c r="J85" s="176" t="s">
        <v>269</v>
      </c>
      <c r="K85" s="152">
        <v>64.2</v>
      </c>
    </row>
    <row r="86" spans="2:11" ht="57" customHeight="1">
      <c r="B86" s="242" t="s">
        <v>342</v>
      </c>
      <c r="E86" s="32" t="s">
        <v>87</v>
      </c>
      <c r="F86" s="32" t="s">
        <v>121</v>
      </c>
      <c r="G86" s="266" t="s">
        <v>343</v>
      </c>
      <c r="H86" s="276"/>
      <c r="I86" s="303"/>
      <c r="J86" s="303"/>
      <c r="K86" s="268">
        <f>K87</f>
        <v>394.1</v>
      </c>
    </row>
    <row r="87" spans="2:11" ht="14.25" customHeight="1">
      <c r="B87" s="100" t="s">
        <v>154</v>
      </c>
      <c r="E87" s="47" t="s">
        <v>87</v>
      </c>
      <c r="F87" s="47" t="s">
        <v>121</v>
      </c>
      <c r="G87" s="47" t="s">
        <v>343</v>
      </c>
      <c r="H87" s="56">
        <v>200</v>
      </c>
      <c r="I87" s="176" t="s">
        <v>273</v>
      </c>
      <c r="J87" s="176" t="s">
        <v>269</v>
      </c>
      <c r="K87" s="152">
        <v>394.1</v>
      </c>
    </row>
    <row r="88" spans="2:11" ht="60" customHeight="1">
      <c r="B88" s="242" t="s">
        <v>344</v>
      </c>
      <c r="E88" s="32" t="s">
        <v>87</v>
      </c>
      <c r="F88" s="32" t="s">
        <v>121</v>
      </c>
      <c r="G88" s="266" t="s">
        <v>345</v>
      </c>
      <c r="H88" s="276"/>
      <c r="I88" s="303"/>
      <c r="J88" s="303"/>
      <c r="K88" s="268">
        <f>K89</f>
        <v>99.6</v>
      </c>
    </row>
    <row r="89" spans="2:11" ht="14.25" customHeight="1">
      <c r="B89" s="100" t="s">
        <v>154</v>
      </c>
      <c r="E89" s="47" t="s">
        <v>87</v>
      </c>
      <c r="F89" s="47" t="s">
        <v>121</v>
      </c>
      <c r="G89" s="47" t="s">
        <v>345</v>
      </c>
      <c r="H89" s="56">
        <v>200</v>
      </c>
      <c r="I89" s="176" t="s">
        <v>273</v>
      </c>
      <c r="J89" s="176" t="s">
        <v>269</v>
      </c>
      <c r="K89" s="152">
        <v>99.6</v>
      </c>
    </row>
    <row r="90" spans="2:11" ht="56.25" customHeight="1">
      <c r="B90" s="242" t="s">
        <v>346</v>
      </c>
      <c r="E90" s="32" t="s">
        <v>87</v>
      </c>
      <c r="F90" s="32" t="s">
        <v>121</v>
      </c>
      <c r="G90" s="275"/>
      <c r="H90" s="276"/>
      <c r="I90" s="303"/>
      <c r="J90" s="303"/>
      <c r="K90" s="268">
        <f>K91</f>
        <v>59</v>
      </c>
    </row>
    <row r="91" spans="2:11" ht="14.25" customHeight="1">
      <c r="B91" s="100" t="s">
        <v>154</v>
      </c>
      <c r="E91" s="47" t="s">
        <v>87</v>
      </c>
      <c r="F91" s="47" t="s">
        <v>121</v>
      </c>
      <c r="G91" s="47" t="s">
        <v>347</v>
      </c>
      <c r="H91" s="56">
        <v>200</v>
      </c>
      <c r="I91" s="176" t="s">
        <v>273</v>
      </c>
      <c r="J91" s="176" t="s">
        <v>269</v>
      </c>
      <c r="K91" s="152">
        <v>59</v>
      </c>
    </row>
    <row r="92" spans="2:11" ht="44.25" customHeight="1">
      <c r="B92" s="160" t="s">
        <v>9</v>
      </c>
      <c r="E92" s="61" t="s">
        <v>87</v>
      </c>
      <c r="F92" s="61" t="s">
        <v>135</v>
      </c>
      <c r="G92" s="61"/>
      <c r="H92" s="61"/>
      <c r="I92" s="78"/>
      <c r="J92" s="78"/>
      <c r="K92" s="97">
        <f>K93</f>
        <v>168.3</v>
      </c>
    </row>
    <row r="93" spans="2:11" ht="53.25" customHeight="1">
      <c r="B93" s="161" t="s">
        <v>239</v>
      </c>
      <c r="E93" s="32" t="s">
        <v>87</v>
      </c>
      <c r="F93" s="32" t="s">
        <v>135</v>
      </c>
      <c r="G93" s="32" t="s">
        <v>235</v>
      </c>
      <c r="H93" s="32"/>
      <c r="I93" s="75"/>
      <c r="J93" s="75"/>
      <c r="K93" s="132">
        <v>168.3</v>
      </c>
    </row>
    <row r="94" spans="2:11" ht="14.25" customHeight="1">
      <c r="B94" s="100" t="s">
        <v>154</v>
      </c>
      <c r="E94" s="47" t="s">
        <v>87</v>
      </c>
      <c r="F94" s="47" t="s">
        <v>135</v>
      </c>
      <c r="G94" s="47" t="s">
        <v>235</v>
      </c>
      <c r="H94" s="176">
        <v>200</v>
      </c>
      <c r="I94" s="176" t="s">
        <v>273</v>
      </c>
      <c r="J94" s="176" t="s">
        <v>269</v>
      </c>
      <c r="K94" s="152">
        <v>168.3</v>
      </c>
    </row>
    <row r="95" spans="2:11" ht="57" customHeight="1">
      <c r="B95" s="160" t="s">
        <v>21</v>
      </c>
      <c r="E95" s="61" t="s">
        <v>87</v>
      </c>
      <c r="F95" s="61" t="s">
        <v>229</v>
      </c>
      <c r="G95" s="61"/>
      <c r="H95" s="61"/>
      <c r="I95" s="78"/>
      <c r="J95" s="78"/>
      <c r="K95" s="97">
        <f>K96</f>
        <v>122.8</v>
      </c>
    </row>
    <row r="96" spans="2:11" ht="54.75" customHeight="1">
      <c r="B96" s="161" t="s">
        <v>22</v>
      </c>
      <c r="E96" s="32" t="s">
        <v>87</v>
      </c>
      <c r="F96" s="32" t="s">
        <v>229</v>
      </c>
      <c r="G96" s="32" t="s">
        <v>236</v>
      </c>
      <c r="H96" s="32"/>
      <c r="I96" s="75"/>
      <c r="J96" s="75"/>
      <c r="K96" s="132">
        <f>K97</f>
        <v>122.8</v>
      </c>
    </row>
    <row r="97" spans="2:11" ht="14.25" customHeight="1">
      <c r="B97" s="100" t="s">
        <v>154</v>
      </c>
      <c r="E97" s="47" t="s">
        <v>87</v>
      </c>
      <c r="F97" s="47" t="s">
        <v>229</v>
      </c>
      <c r="G97" s="47" t="s">
        <v>236</v>
      </c>
      <c r="H97" s="56">
        <v>200</v>
      </c>
      <c r="I97" s="176" t="s">
        <v>273</v>
      </c>
      <c r="J97" s="176" t="s">
        <v>269</v>
      </c>
      <c r="K97" s="152">
        <v>122.8</v>
      </c>
    </row>
    <row r="98" spans="2:11" ht="66" customHeight="1">
      <c r="B98" s="72" t="s">
        <v>63</v>
      </c>
      <c r="E98" s="78" t="s">
        <v>87</v>
      </c>
      <c r="F98" s="78" t="s">
        <v>241</v>
      </c>
      <c r="G98" s="78"/>
      <c r="H98" s="78"/>
      <c r="I98" s="78"/>
      <c r="J98" s="78"/>
      <c r="K98" s="78">
        <f>K99</f>
        <v>4866.2</v>
      </c>
    </row>
    <row r="99" spans="2:11" ht="24" customHeight="1">
      <c r="B99" s="44" t="s">
        <v>156</v>
      </c>
      <c r="E99" s="75" t="s">
        <v>87</v>
      </c>
      <c r="F99" s="75" t="s">
        <v>241</v>
      </c>
      <c r="G99" s="75" t="s">
        <v>157</v>
      </c>
      <c r="H99" s="75"/>
      <c r="I99" s="75"/>
      <c r="J99" s="75"/>
      <c r="K99" s="103">
        <f>K100+K101</f>
        <v>4866.2</v>
      </c>
    </row>
    <row r="100" spans="2:11" ht="36" customHeight="1">
      <c r="B100" s="49" t="s">
        <v>116</v>
      </c>
      <c r="E100" s="79" t="s">
        <v>87</v>
      </c>
      <c r="F100" s="79" t="s">
        <v>241</v>
      </c>
      <c r="G100" s="79" t="s">
        <v>157</v>
      </c>
      <c r="H100" s="79">
        <v>100</v>
      </c>
      <c r="I100" s="79" t="s">
        <v>273</v>
      </c>
      <c r="J100" s="79" t="s">
        <v>273</v>
      </c>
      <c r="K100" s="79" t="s">
        <v>349</v>
      </c>
    </row>
    <row r="101" spans="2:11" ht="14.25" customHeight="1">
      <c r="B101" s="100" t="s">
        <v>154</v>
      </c>
      <c r="E101" s="176" t="s">
        <v>87</v>
      </c>
      <c r="F101" s="176" t="s">
        <v>241</v>
      </c>
      <c r="G101" s="176" t="s">
        <v>157</v>
      </c>
      <c r="H101" s="176">
        <v>200</v>
      </c>
      <c r="I101" s="176" t="s">
        <v>273</v>
      </c>
      <c r="J101" s="176" t="s">
        <v>273</v>
      </c>
      <c r="K101" s="176">
        <v>379.7</v>
      </c>
    </row>
    <row r="102" spans="2:11" ht="23.25" customHeight="1">
      <c r="B102" s="181" t="s">
        <v>251</v>
      </c>
      <c r="E102" s="29" t="s">
        <v>275</v>
      </c>
      <c r="F102" s="29"/>
      <c r="G102" s="29"/>
      <c r="H102" s="29"/>
      <c r="I102" s="88"/>
      <c r="J102" s="88"/>
      <c r="K102" s="82">
        <f>K107+K103+K112</f>
        <v>5365.6</v>
      </c>
    </row>
    <row r="103" spans="2:11" ht="43.5" customHeight="1">
      <c r="B103" s="182" t="s">
        <v>254</v>
      </c>
      <c r="E103" s="61" t="s">
        <v>275</v>
      </c>
      <c r="F103" s="61" t="s">
        <v>109</v>
      </c>
      <c r="G103" s="61"/>
      <c r="H103" s="61"/>
      <c r="I103" s="61"/>
      <c r="J103" s="61"/>
      <c r="K103" s="97">
        <f>K104</f>
        <v>590.4</v>
      </c>
    </row>
    <row r="104" spans="2:11" ht="23.25" customHeight="1">
      <c r="B104" s="35" t="s">
        <v>156</v>
      </c>
      <c r="E104" s="32" t="s">
        <v>275</v>
      </c>
      <c r="F104" s="32" t="s">
        <v>109</v>
      </c>
      <c r="G104" s="32" t="s">
        <v>157</v>
      </c>
      <c r="H104" s="57"/>
      <c r="I104" s="32"/>
      <c r="J104" s="32"/>
      <c r="K104" s="132">
        <f>K105+K106</f>
        <v>590.4</v>
      </c>
    </row>
    <row r="105" spans="2:11" ht="34.5" customHeight="1">
      <c r="B105" s="49" t="s">
        <v>116</v>
      </c>
      <c r="E105" s="47" t="s">
        <v>275</v>
      </c>
      <c r="F105" s="47" t="s">
        <v>109</v>
      </c>
      <c r="G105" s="47" t="s">
        <v>157</v>
      </c>
      <c r="H105" s="56">
        <v>100</v>
      </c>
      <c r="I105" s="47" t="s">
        <v>276</v>
      </c>
      <c r="J105" s="47" t="s">
        <v>268</v>
      </c>
      <c r="K105" s="152">
        <v>529</v>
      </c>
    </row>
    <row r="106" spans="2:11" ht="14.25" customHeight="1">
      <c r="B106" s="100" t="s">
        <v>154</v>
      </c>
      <c r="E106" s="47" t="s">
        <v>275</v>
      </c>
      <c r="F106" s="47" t="s">
        <v>109</v>
      </c>
      <c r="G106" s="47" t="s">
        <v>157</v>
      </c>
      <c r="H106" s="56">
        <v>200</v>
      </c>
      <c r="I106" s="47" t="s">
        <v>276</v>
      </c>
      <c r="J106" s="47" t="s">
        <v>268</v>
      </c>
      <c r="K106" s="152">
        <v>61.4</v>
      </c>
    </row>
    <row r="107" spans="2:11" ht="64.5" customHeight="1">
      <c r="B107" s="72" t="s">
        <v>252</v>
      </c>
      <c r="E107" s="61" t="s">
        <v>275</v>
      </c>
      <c r="F107" s="61" t="s">
        <v>121</v>
      </c>
      <c r="G107" s="61"/>
      <c r="H107" s="61"/>
      <c r="I107" s="96"/>
      <c r="J107" s="96"/>
      <c r="K107" s="97">
        <f>K108</f>
        <v>3263.2</v>
      </c>
    </row>
    <row r="108" spans="2:11" ht="23.25" customHeight="1">
      <c r="B108" s="35" t="s">
        <v>156</v>
      </c>
      <c r="E108" s="32" t="s">
        <v>275</v>
      </c>
      <c r="F108" s="32" t="s">
        <v>121</v>
      </c>
      <c r="G108" s="32" t="s">
        <v>157</v>
      </c>
      <c r="H108" s="32"/>
      <c r="I108" s="103"/>
      <c r="J108" s="103"/>
      <c r="K108" s="132">
        <f>K109+K110+K111</f>
        <v>3263.2</v>
      </c>
    </row>
    <row r="109" spans="2:11" ht="33.75">
      <c r="B109" s="49" t="s">
        <v>116</v>
      </c>
      <c r="E109" s="47" t="s">
        <v>275</v>
      </c>
      <c r="F109" s="47" t="s">
        <v>121</v>
      </c>
      <c r="G109" s="47" t="s">
        <v>157</v>
      </c>
      <c r="H109" s="56">
        <v>100</v>
      </c>
      <c r="I109" s="47" t="s">
        <v>276</v>
      </c>
      <c r="J109" s="47" t="s">
        <v>268</v>
      </c>
      <c r="K109" s="152">
        <v>1870.5</v>
      </c>
    </row>
    <row r="110" spans="2:11" ht="12.75">
      <c r="B110" s="100" t="s">
        <v>154</v>
      </c>
      <c r="E110" s="47" t="s">
        <v>275</v>
      </c>
      <c r="F110" s="47" t="s">
        <v>121</v>
      </c>
      <c r="G110" s="47" t="s">
        <v>157</v>
      </c>
      <c r="H110" s="56">
        <v>200</v>
      </c>
      <c r="I110" s="47" t="s">
        <v>276</v>
      </c>
      <c r="J110" s="47" t="s">
        <v>268</v>
      </c>
      <c r="K110" s="152">
        <v>1273.6</v>
      </c>
    </row>
    <row r="111" spans="2:11" ht="12.75">
      <c r="B111" s="48" t="s">
        <v>142</v>
      </c>
      <c r="E111" s="47" t="s">
        <v>275</v>
      </c>
      <c r="F111" s="47" t="s">
        <v>121</v>
      </c>
      <c r="G111" s="47" t="s">
        <v>157</v>
      </c>
      <c r="H111" s="56">
        <v>800</v>
      </c>
      <c r="I111" s="47" t="s">
        <v>276</v>
      </c>
      <c r="J111" s="47" t="s">
        <v>268</v>
      </c>
      <c r="K111" s="152">
        <v>119.1</v>
      </c>
    </row>
    <row r="112" spans="2:11" ht="43.5" customHeight="1">
      <c r="B112" s="160" t="s">
        <v>64</v>
      </c>
      <c r="E112" s="61" t="s">
        <v>275</v>
      </c>
      <c r="F112" s="61" t="s">
        <v>135</v>
      </c>
      <c r="G112" s="61"/>
      <c r="H112" s="61"/>
      <c r="I112" s="61"/>
      <c r="J112" s="61"/>
      <c r="K112" s="97">
        <f>K113</f>
        <v>1512</v>
      </c>
    </row>
    <row r="113" spans="2:11" ht="12.75">
      <c r="B113" s="35" t="s">
        <v>262</v>
      </c>
      <c r="E113" s="32" t="s">
        <v>275</v>
      </c>
      <c r="F113" s="32" t="s">
        <v>135</v>
      </c>
      <c r="G113" s="32" t="s">
        <v>263</v>
      </c>
      <c r="H113" s="32"/>
      <c r="I113" s="32"/>
      <c r="J113" s="32"/>
      <c r="K113" s="132">
        <f>K114</f>
        <v>1512</v>
      </c>
    </row>
    <row r="114" spans="2:11" ht="12.75">
      <c r="B114" s="100" t="s">
        <v>154</v>
      </c>
      <c r="E114" s="47" t="s">
        <v>275</v>
      </c>
      <c r="F114" s="47" t="s">
        <v>135</v>
      </c>
      <c r="G114" s="47" t="s">
        <v>263</v>
      </c>
      <c r="H114" s="56">
        <v>200</v>
      </c>
      <c r="I114" s="47" t="s">
        <v>276</v>
      </c>
      <c r="J114" s="47" t="s">
        <v>272</v>
      </c>
      <c r="K114" s="152">
        <v>1512</v>
      </c>
    </row>
    <row r="115" spans="2:11" ht="33.75" customHeight="1">
      <c r="B115" s="66" t="s">
        <v>247</v>
      </c>
      <c r="E115" s="77" t="s">
        <v>276</v>
      </c>
      <c r="F115" s="77"/>
      <c r="G115" s="77"/>
      <c r="H115" s="77"/>
      <c r="I115" s="77"/>
      <c r="J115" s="77"/>
      <c r="K115" s="117">
        <f>K116+K121</f>
        <v>1737.8</v>
      </c>
    </row>
    <row r="116" spans="2:11" ht="54.75" customHeight="1">
      <c r="B116" s="74" t="s">
        <v>27</v>
      </c>
      <c r="E116" s="61" t="s">
        <v>276</v>
      </c>
      <c r="F116" s="61" t="s">
        <v>109</v>
      </c>
      <c r="G116" s="61"/>
      <c r="H116" s="61"/>
      <c r="I116" s="61"/>
      <c r="J116" s="61"/>
      <c r="K116" s="97">
        <f>K164</f>
        <v>1678</v>
      </c>
    </row>
    <row r="117" spans="2:11" ht="21.75">
      <c r="B117" s="31" t="s">
        <v>156</v>
      </c>
      <c r="E117" s="32" t="s">
        <v>276</v>
      </c>
      <c r="F117" s="32" t="s">
        <v>109</v>
      </c>
      <c r="G117" s="32" t="s">
        <v>157</v>
      </c>
      <c r="H117" s="32"/>
      <c r="I117" s="32"/>
      <c r="J117" s="32"/>
      <c r="K117" s="132">
        <f>K118+K119+K120</f>
        <v>1678</v>
      </c>
    </row>
    <row r="118" spans="2:11" ht="33.75">
      <c r="B118" s="49" t="s">
        <v>116</v>
      </c>
      <c r="E118" s="47" t="s">
        <v>276</v>
      </c>
      <c r="F118" s="47" t="s">
        <v>109</v>
      </c>
      <c r="G118" s="47" t="s">
        <v>157</v>
      </c>
      <c r="H118" s="56">
        <v>100</v>
      </c>
      <c r="I118" s="47" t="s">
        <v>91</v>
      </c>
      <c r="J118" s="47" t="s">
        <v>268</v>
      </c>
      <c r="K118" s="152">
        <v>1244.9</v>
      </c>
    </row>
    <row r="119" spans="2:11" ht="12.75">
      <c r="B119" s="100" t="s">
        <v>154</v>
      </c>
      <c r="E119" s="47" t="s">
        <v>276</v>
      </c>
      <c r="F119" s="47" t="s">
        <v>109</v>
      </c>
      <c r="G119" s="47" t="s">
        <v>157</v>
      </c>
      <c r="H119" s="56">
        <v>200</v>
      </c>
      <c r="I119" s="47" t="s">
        <v>91</v>
      </c>
      <c r="J119" s="47" t="s">
        <v>268</v>
      </c>
      <c r="K119" s="152">
        <v>432</v>
      </c>
    </row>
    <row r="120" spans="2:11" ht="12.75">
      <c r="B120" s="48" t="s">
        <v>142</v>
      </c>
      <c r="E120" s="47" t="s">
        <v>276</v>
      </c>
      <c r="F120" s="47" t="s">
        <v>109</v>
      </c>
      <c r="G120" s="47" t="s">
        <v>157</v>
      </c>
      <c r="H120" s="56">
        <v>800</v>
      </c>
      <c r="I120" s="47" t="s">
        <v>91</v>
      </c>
      <c r="J120" s="47" t="s">
        <v>268</v>
      </c>
      <c r="K120" s="152">
        <v>1.1</v>
      </c>
    </row>
    <row r="121" spans="2:11" ht="52.5" customHeight="1">
      <c r="B121" s="72" t="s">
        <v>24</v>
      </c>
      <c r="E121" s="78" t="s">
        <v>276</v>
      </c>
      <c r="F121" s="78" t="s">
        <v>121</v>
      </c>
      <c r="G121" s="78"/>
      <c r="H121" s="78"/>
      <c r="I121" s="78"/>
      <c r="J121" s="78"/>
      <c r="K121" s="78">
        <f>K122</f>
        <v>59.8</v>
      </c>
    </row>
    <row r="122" spans="2:11" ht="74.25">
      <c r="B122" s="44" t="s">
        <v>25</v>
      </c>
      <c r="E122" s="75" t="s">
        <v>276</v>
      </c>
      <c r="F122" s="75" t="s">
        <v>121</v>
      </c>
      <c r="G122" s="75" t="s">
        <v>244</v>
      </c>
      <c r="H122" s="75"/>
      <c r="I122" s="75"/>
      <c r="J122" s="75"/>
      <c r="K122" s="75">
        <f>K123</f>
        <v>59.8</v>
      </c>
    </row>
    <row r="123" spans="2:11" ht="16.5" customHeight="1">
      <c r="B123" s="100" t="s">
        <v>249</v>
      </c>
      <c r="E123" s="164" t="s">
        <v>276</v>
      </c>
      <c r="F123" s="164" t="s">
        <v>121</v>
      </c>
      <c r="G123" s="164" t="s">
        <v>244</v>
      </c>
      <c r="H123" s="164" t="s">
        <v>248</v>
      </c>
      <c r="I123" s="164" t="s">
        <v>275</v>
      </c>
      <c r="J123" s="164" t="s">
        <v>275</v>
      </c>
      <c r="K123" s="164">
        <v>59.8</v>
      </c>
    </row>
    <row r="124" spans="2:11" ht="12.75">
      <c r="B124" s="236" t="s">
        <v>173</v>
      </c>
      <c r="E124" s="70"/>
      <c r="F124" s="70"/>
      <c r="G124" s="70"/>
      <c r="H124" s="70"/>
      <c r="I124" s="70"/>
      <c r="J124" s="70"/>
      <c r="K124" s="199">
        <f>K115+K102+K73+K56+K45+K33+K28+K10</f>
        <v>25511.700000000004</v>
      </c>
    </row>
    <row r="144" ht="38.25" customHeight="1"/>
    <row r="151" ht="37.5" customHeight="1"/>
    <row r="152" ht="18" customHeight="1"/>
    <row r="156" ht="22.5" customHeight="1"/>
    <row r="157" ht="22.5" customHeight="1"/>
    <row r="162" ht="31.5" customHeight="1"/>
    <row r="163" ht="11.25" customHeight="1"/>
    <row r="164" spans="2:11" ht="12.75" hidden="1">
      <c r="B164" s="195" t="s">
        <v>80</v>
      </c>
      <c r="E164" s="196" t="s">
        <v>276</v>
      </c>
      <c r="F164" s="196" t="s">
        <v>109</v>
      </c>
      <c r="G164" s="196"/>
      <c r="H164" s="196"/>
      <c r="I164" s="196" t="s">
        <v>91</v>
      </c>
      <c r="J164" s="196" t="s">
        <v>268</v>
      </c>
      <c r="K164" s="198">
        <f>K117</f>
        <v>1678</v>
      </c>
    </row>
    <row r="172" ht="12.75">
      <c r="K172" s="233"/>
    </row>
  </sheetData>
  <sheetProtection/>
  <mergeCells count="9">
    <mergeCell ref="E1:K1"/>
    <mergeCell ref="B4:K4"/>
    <mergeCell ref="E5:K5"/>
    <mergeCell ref="H2:K2"/>
    <mergeCell ref="E8:J8"/>
    <mergeCell ref="B8:B9"/>
    <mergeCell ref="A7:K7"/>
    <mergeCell ref="K8:K9"/>
    <mergeCell ref="E9:G9"/>
  </mergeCells>
  <printOptions/>
  <pageMargins left="0.37" right="0.2" top="1" bottom="0.24" header="0.5" footer="0.24"/>
  <pageSetup horizontalDpi="600" verticalDpi="600" orientation="portrait" paperSize="9" scale="97" r:id="rId1"/>
  <ignoredErrors>
    <ignoredError sqref="K15 G12 E14:H14 I12:J12 E10:F12 E13:J13 K11:K13 I19:J24 E15:J16 E19:H27 I26:J27 E28:J32 E33:H34 E44:J55 E57:J66 E56 E115:J123 E67:G67 I67:J67 E68:J6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D2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3" ht="12.75">
      <c r="B1" s="336" t="s">
        <v>328</v>
      </c>
      <c r="C1" s="336"/>
    </row>
    <row r="2" spans="2:4" ht="12.75">
      <c r="B2" s="342" t="s">
        <v>101</v>
      </c>
      <c r="C2" s="342"/>
      <c r="D2" s="1"/>
    </row>
    <row r="3" spans="2:4" ht="70.5" customHeight="1">
      <c r="B3" s="335" t="s">
        <v>327</v>
      </c>
      <c r="C3" s="335"/>
      <c r="D3" s="2"/>
    </row>
    <row r="4" spans="2:4" ht="12.75">
      <c r="B4" s="334" t="s">
        <v>354</v>
      </c>
      <c r="C4" s="334"/>
      <c r="D4" s="1"/>
    </row>
    <row r="5" spans="1:3" ht="41.25" customHeight="1">
      <c r="A5" s="341" t="s">
        <v>169</v>
      </c>
      <c r="B5" s="341"/>
      <c r="C5" s="341"/>
    </row>
    <row r="6" ht="12.75" hidden="1"/>
    <row r="7" ht="12.75">
      <c r="C7" t="s">
        <v>280</v>
      </c>
    </row>
    <row r="8" spans="1:3" ht="29.25" customHeight="1">
      <c r="A8" s="6" t="s">
        <v>281</v>
      </c>
      <c r="B8" s="6" t="s">
        <v>282</v>
      </c>
      <c r="C8" s="6" t="s">
        <v>97</v>
      </c>
    </row>
    <row r="9" spans="1:3" ht="47.25" hidden="1">
      <c r="A9" s="5"/>
      <c r="B9" s="3" t="s">
        <v>283</v>
      </c>
      <c r="C9" s="20"/>
    </row>
    <row r="10" spans="1:3" ht="0.75" customHeight="1" hidden="1">
      <c r="A10" s="18" t="s">
        <v>284</v>
      </c>
      <c r="B10" s="11" t="s">
        <v>285</v>
      </c>
      <c r="C10" s="15">
        <f>SUM(C11-C13)</f>
        <v>0</v>
      </c>
    </row>
    <row r="11" spans="1:3" ht="25.5" hidden="1">
      <c r="A11" s="6" t="s">
        <v>286</v>
      </c>
      <c r="B11" s="19" t="s">
        <v>287</v>
      </c>
      <c r="C11" s="4">
        <f>SUM(C12)</f>
        <v>0</v>
      </c>
    </row>
    <row r="12" spans="1:3" ht="25.5" hidden="1">
      <c r="A12" s="6" t="s">
        <v>291</v>
      </c>
      <c r="B12" s="19" t="s">
        <v>292</v>
      </c>
      <c r="C12" s="4"/>
    </row>
    <row r="13" spans="1:3" ht="25.5" hidden="1">
      <c r="A13" s="6" t="s">
        <v>288</v>
      </c>
      <c r="B13" s="19" t="s">
        <v>289</v>
      </c>
      <c r="C13" s="4">
        <f>SUM(C14)</f>
        <v>0</v>
      </c>
    </row>
    <row r="14" spans="1:3" ht="25.5" hidden="1">
      <c r="A14" s="6" t="s">
        <v>294</v>
      </c>
      <c r="B14" s="19" t="s">
        <v>293</v>
      </c>
      <c r="C14" s="4"/>
    </row>
    <row r="15" spans="1:3" ht="25.5">
      <c r="A15" s="18" t="s">
        <v>310</v>
      </c>
      <c r="B15" s="11" t="s">
        <v>311</v>
      </c>
      <c r="C15" s="15">
        <f>C20-C16</f>
        <v>667.3000000000029</v>
      </c>
    </row>
    <row r="16" spans="1:3" ht="12.75">
      <c r="A16" s="12" t="s">
        <v>309</v>
      </c>
      <c r="B16" s="13" t="s">
        <v>301</v>
      </c>
      <c r="C16" s="16">
        <f>C17</f>
        <v>36417.7</v>
      </c>
    </row>
    <row r="17" spans="1:3" ht="12.75">
      <c r="A17" s="12" t="s">
        <v>12</v>
      </c>
      <c r="B17" s="13" t="s">
        <v>302</v>
      </c>
      <c r="C17" s="16">
        <f>C18</f>
        <v>36417.7</v>
      </c>
    </row>
    <row r="18" spans="1:3" ht="12.75">
      <c r="A18" s="12" t="s">
        <v>314</v>
      </c>
      <c r="B18" s="13" t="s">
        <v>303</v>
      </c>
      <c r="C18" s="16">
        <f>C19</f>
        <v>36417.7</v>
      </c>
    </row>
    <row r="19" spans="1:3" ht="25.5">
      <c r="A19" s="12" t="s">
        <v>315</v>
      </c>
      <c r="B19" s="14" t="s">
        <v>304</v>
      </c>
      <c r="C19" s="17">
        <v>36417.7</v>
      </c>
    </row>
    <row r="20" spans="1:3" ht="12.75">
      <c r="A20" s="12" t="s">
        <v>312</v>
      </c>
      <c r="B20" s="13" t="s">
        <v>305</v>
      </c>
      <c r="C20" s="16">
        <f>C21</f>
        <v>37085</v>
      </c>
    </row>
    <row r="21" spans="1:3" ht="12.75">
      <c r="A21" s="12" t="s">
        <v>313</v>
      </c>
      <c r="B21" s="13" t="s">
        <v>306</v>
      </c>
      <c r="C21" s="16">
        <f>C22</f>
        <v>37085</v>
      </c>
    </row>
    <row r="22" spans="1:3" ht="12.75">
      <c r="A22" s="12" t="s">
        <v>316</v>
      </c>
      <c r="B22" s="13" t="s">
        <v>307</v>
      </c>
      <c r="C22" s="16">
        <f>C23</f>
        <v>37085</v>
      </c>
    </row>
    <row r="23" spans="1:3" ht="25.5">
      <c r="A23" s="12" t="s">
        <v>11</v>
      </c>
      <c r="B23" s="14" t="s">
        <v>308</v>
      </c>
      <c r="C23" s="17">
        <v>37085</v>
      </c>
    </row>
    <row r="24" spans="1:3" ht="34.5" customHeight="1">
      <c r="A24" s="7"/>
      <c r="B24" s="8" t="s">
        <v>290</v>
      </c>
      <c r="C24" s="9">
        <f>C15</f>
        <v>667.3000000000029</v>
      </c>
    </row>
  </sheetData>
  <sheetProtection/>
  <mergeCells count="5">
    <mergeCell ref="A5:C5"/>
    <mergeCell ref="B2:C2"/>
    <mergeCell ref="B3:C3"/>
    <mergeCell ref="B4:C4"/>
    <mergeCell ref="B1:C1"/>
  </mergeCells>
  <printOptions/>
  <pageMargins left="0.75" right="0.28" top="0.27" bottom="0.39" header="0.17" footer="0.28"/>
  <pageSetup horizontalDpi="600" verticalDpi="600" orientation="portrait" paperSize="9" scale="90" r:id="rId1"/>
  <ignoredErrors>
    <ignoredError sqref="C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2014-09-15T12:50:51Z</cp:lastPrinted>
  <dcterms:created xsi:type="dcterms:W3CDTF">2002-06-04T10:05:56Z</dcterms:created>
  <dcterms:modified xsi:type="dcterms:W3CDTF">2014-09-18T06:52:54Z</dcterms:modified>
  <cp:category/>
  <cp:version/>
  <cp:contentType/>
  <cp:contentStatus/>
</cp:coreProperties>
</file>