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3"/>
  </bookViews>
  <sheets>
    <sheet name="Прил6" sheetId="1" r:id="rId1"/>
    <sheet name="Прил8" sheetId="2" r:id="rId2"/>
    <sheet name="Прил 10" sheetId="3" r:id="rId3"/>
    <sheet name="Прил12" sheetId="4" r:id="rId4"/>
  </sheets>
  <definedNames>
    <definedName name="_xlnm.Print_Titles" localSheetId="1">'Прил8'!$8:$8</definedName>
    <definedName name="_xlnm.Print_Area" localSheetId="0">'Прил6'!#REF!</definedName>
  </definedNames>
  <calcPr fullCalcOnLoad="1"/>
</workbook>
</file>

<file path=xl/sharedStrings.xml><?xml version="1.0" encoding="utf-8"?>
<sst xmlns="http://schemas.openxmlformats.org/spreadsheetml/2006/main" count="1429" uniqueCount="242">
  <si>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</si>
  <si>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</si>
  <si>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</si>
  <si>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</si>
  <si>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</si>
  <si>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</si>
  <si>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</si>
  <si>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</si>
  <si>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</si>
  <si>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</si>
  <si>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</si>
  <si>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</si>
  <si>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</si>
  <si>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</si>
  <si>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</si>
  <si>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</si>
  <si>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</si>
  <si>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</si>
  <si>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</si>
  <si>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</si>
  <si>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</si>
  <si>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</si>
  <si>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</si>
  <si>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</si>
  <si>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</si>
  <si>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</si>
  <si>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</si>
  <si>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</si>
  <si>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</si>
  <si>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</si>
  <si>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</si>
  <si>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</si>
  <si>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</si>
  <si>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</si>
  <si>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</si>
  <si>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</si>
  <si>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</si>
  <si>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</si>
  <si>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</si>
  <si>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</si>
  <si>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</si>
  <si>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</si>
  <si>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</si>
  <si>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</si>
  <si>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</si>
  <si>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</si>
  <si>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</si>
  <si>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</si>
  <si>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</si>
  <si>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</si>
  <si>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</si>
  <si>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</si>
  <si>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</si>
  <si>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</si>
  <si>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</si>
  <si>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</si>
  <si>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</si>
  <si>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</si>
  <si>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</si>
  <si>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</si>
  <si>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</si>
  <si>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</si>
  <si>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</si>
  <si>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</si>
  <si>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</si>
  <si>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</si>
  <si>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</si>
  <si>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</si>
  <si>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</si>
  <si>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</si>
  <si>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</si>
  <si>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</si>
  <si>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</si>
  <si>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</si>
  <si>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</si>
  <si>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</si>
  <si>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</si>
  <si>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</si>
  <si>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</si>
  <si>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</si>
  <si>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</si>
  <si>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</si>
  <si>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</si>
  <si>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</si>
  <si>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</si>
  <si>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</si>
  <si>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</si>
  <si>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</si>
  <si>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</si>
  <si>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</si>
  <si>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</si>
  <si>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</si>
  <si>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</si>
  <si>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</si>
  <si>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</si>
  <si>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</si>
  <si>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</si>
  <si>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</si>
  <si>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</si>
  <si>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09</t>
  </si>
  <si>
    <t>Организация строительства</t>
  </si>
  <si>
    <t>Приложение 8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</si>
  <si>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</si>
  <si>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</si>
  <si>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</si>
  <si>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</si>
  <si>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</si>
  <si>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</si>
  <si>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</si>
  <si>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</si>
  <si>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</si>
  <si>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</si>
  <si>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</si>
  <si>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</si>
  <si>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</si>
  <si>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</si>
  <si>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</si>
  <si>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</si>
  <si>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</si>
  <si>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</si>
  <si>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</si>
  <si>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</si>
  <si>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</si>
  <si>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</si>
  <si>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</si>
  <si>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</si>
  <si>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</si>
  <si>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</si>
  <si>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</si>
  <si>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</si>
  <si>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</si>
  <si>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</si>
  <si>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КУЛЬТУРА И  КИНЕМАТОГРАФИЯ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</si>
  <si>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</si>
  <si>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</si>
  <si>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</si>
  <si>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</si>
  <si>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</si>
  <si>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</si>
  <si>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</si>
  <si>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</si>
  <si>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</si>
  <si>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</si>
  <si>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</si>
  <si>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</si>
  <si>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</si>
  <si>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</si>
  <si>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</si>
  <si>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</si>
  <si>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10</t>
  </si>
  <si>
    <t>Наименование программ</t>
  </si>
  <si>
    <t>Вид расходов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</si>
  <si>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</si>
  <si>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</si>
  <si>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</si>
  <si>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</si>
  <si>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</si>
  <si>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</si>
  <si>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</si>
  <si>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</si>
  <si>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</si>
  <si>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</si>
  <si>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</si>
  <si>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</si>
  <si>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</si>
  <si>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</si>
  <si>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</si>
  <si>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</si>
  <si>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</si>
  <si>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</si>
  <si>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</si>
  <si>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</si>
  <si>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</si>
  <si>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</si>
  <si>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</si>
  <si>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</si>
  <si>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</si>
  <si>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</si>
  <si>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</si>
  <si>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</si>
  <si>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</si>
  <si>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</si>
  <si>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2013 год, тыс.руб.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</si>
  <si>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</si>
  <si>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</si>
  <si>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</si>
  <si>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</si>
  <si>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</si>
  <si>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</si>
  <si>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"О бюджете  муниципального образования  город Советск Щекинского района на 2013 год и плановый период 2014 и 2015 годов"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</si>
  <si>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</si>
  <si>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</si>
  <si>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</si>
  <si>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</si>
  <si>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</si>
  <si>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</si>
  <si>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</si>
  <si>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</si>
  <si>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</si>
  <si>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</si>
  <si>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</si>
  <si>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</si>
  <si>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</si>
  <si>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</si>
  <si>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</si>
  <si>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</si>
  <si>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</si>
  <si>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</si>
  <si>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на 2013 год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</si>
  <si>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</si>
  <si>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</si>
  <si>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</si>
  <si>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</si>
  <si>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</si>
  <si>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</si>
  <si>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 xml:space="preserve">Источники внутреннего финансирования дефицита бюджета МО город Советск на 2013 год </t>
  </si>
  <si>
    <t>ДЦП " Развитие автомобильных дорог общего пользования в Тульской области на 2009-2016гг"</t>
  </si>
  <si>
    <t>5224700</t>
  </si>
  <si>
    <t>Приложение 2</t>
  </si>
  <si>
    <t>Приложение 3</t>
  </si>
  <si>
    <t>Приложение 4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</si>
  <si>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</si>
  <si>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</si>
  <si>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"Комплексное развитие систем коммунальной инфраструктуры муниципального образования город Советск Щекинского района на 2013-2015 годы"</t>
  </si>
  <si>
    <t>795 52 10</t>
  </si>
  <si>
    <t>Сельское хозяйство и рыболовство</t>
  </si>
  <si>
    <t>ЗТО "О наделении органов местного самоуправления Тульской области отдельными госполномочиями по предупреждению и ликвидации болезней животных, их лечению, защите населения от болезней, общих для человека и животных, на 2013 год""</t>
  </si>
  <si>
    <t>7955210</t>
  </si>
  <si>
    <t>Муниципальная целевая программа "Проведение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</si>
  <si>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</si>
  <si>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ДЦП " Культура Тульской области" 2013-2016 годы</t>
  </si>
  <si>
    <t>Иные межбюджетные трансферты на комплектование книжных фондов библиотек</t>
  </si>
  <si>
    <t>Приложение 5</t>
  </si>
  <si>
    <t>Резервный фонд</t>
  </si>
  <si>
    <t>0700500</t>
  </si>
  <si>
    <t>Социальная политика</t>
  </si>
  <si>
    <t>Социальная помощь многодетным семьям</t>
  </si>
  <si>
    <t>483</t>
  </si>
  <si>
    <t>10</t>
  </si>
  <si>
    <t>от 27 ноября  2013 г. № 90-270</t>
  </si>
  <si>
    <t>от 27 ноября 2013г.  № 99-270</t>
  </si>
  <si>
    <t>от 27 ноября 2013г. № 99-270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</si>
</sst>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16"/>
      <name val="Times New Roman"/>
      <family val="1"/>
    </font>
    <font>
      <sz val="9"/>
      <name val="Arial"/>
      <family val="3"/>
    </font>
    <font>
      <sz val="12"/>
      <name val="Arial Black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8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9" fillId="0" borderId="18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/>
    </xf>
    <xf numFmtId="38" fontId="31" fillId="0" borderId="10" xfId="63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2" xfId="0" applyFont="1" applyFill="1" applyBorder="1" applyAlignment="1">
      <alignment wrapText="1"/>
    </xf>
    <xf numFmtId="0" fontId="35" fillId="0" borderId="17" xfId="0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justify"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3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1" fontId="10" fillId="33" borderId="10" xfId="0" applyNumberFormat="1" applyFont="1" applyFill="1" applyBorder="1" applyAlignment="1">
      <alignment horizontal="right" vertical="center" wrapText="1"/>
    </xf>
    <xf numFmtId="1" fontId="10" fillId="33" borderId="17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9" fontId="8" fillId="0" borderId="10" xfId="0" applyNumberFormat="1" applyFont="1" applyBorder="1" applyAlignment="1">
      <alignment horizontal="right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88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177" t="s">
        <v>218</v>
      </c>
      <c r="E1" s="177"/>
      <c r="F1" s="177"/>
    </row>
    <row r="2" spans="4:6" ht="12.75">
      <c r="D2" s="177" t="s">
        <v>72</v>
      </c>
      <c r="E2" s="177"/>
      <c r="F2" s="177"/>
    </row>
    <row r="3" spans="1:6" ht="12.75">
      <c r="A3" s="183" t="s">
        <v>133</v>
      </c>
      <c r="B3" s="183"/>
      <c r="C3" s="183"/>
      <c r="D3" s="183"/>
      <c r="E3" s="183"/>
      <c r="F3" s="183"/>
    </row>
    <row r="4" spans="2:6" ht="44.25" customHeight="1">
      <c r="B4" s="183" t="s">
        <v>189</v>
      </c>
      <c r="C4" s="183"/>
      <c r="D4" s="183"/>
      <c r="E4" s="183"/>
      <c r="F4" s="183"/>
    </row>
    <row r="5" spans="2:6" ht="12.75">
      <c r="B5" s="182" t="s">
        <v>240</v>
      </c>
      <c r="C5" s="182"/>
      <c r="D5" s="182"/>
      <c r="E5" s="182"/>
      <c r="F5" s="182"/>
    </row>
    <row r="6" spans="1:6" ht="20.25">
      <c r="A6" s="179" t="s">
        <v>65</v>
      </c>
      <c r="B6" s="179"/>
      <c r="C6" s="179"/>
      <c r="D6" s="179"/>
      <c r="E6" s="179"/>
      <c r="F6" s="179"/>
    </row>
    <row r="7" spans="1:6" ht="45.75" customHeight="1">
      <c r="A7" s="180" t="s">
        <v>191</v>
      </c>
      <c r="B7" s="180"/>
      <c r="C7" s="180"/>
      <c r="D7" s="180"/>
      <c r="E7" s="180"/>
      <c r="F7" s="180"/>
    </row>
    <row r="8" spans="1:6" ht="45.75" customHeight="1">
      <c r="A8" s="89"/>
      <c r="B8" s="85"/>
      <c r="C8" s="85"/>
      <c r="D8" s="89"/>
      <c r="E8" s="181" t="s">
        <v>112</v>
      </c>
      <c r="F8" s="181"/>
    </row>
    <row r="9" spans="1:6" ht="38.25">
      <c r="A9" s="57" t="s">
        <v>66</v>
      </c>
      <c r="B9" s="53" t="s">
        <v>67</v>
      </c>
      <c r="C9" s="54"/>
      <c r="D9" s="55"/>
      <c r="E9" s="55"/>
      <c r="F9" s="178" t="s">
        <v>131</v>
      </c>
    </row>
    <row r="10" spans="1:6" ht="33.75">
      <c r="A10" s="56"/>
      <c r="B10" s="58" t="s">
        <v>70</v>
      </c>
      <c r="C10" s="59" t="s">
        <v>69</v>
      </c>
      <c r="D10" s="12" t="s">
        <v>68</v>
      </c>
      <c r="E10" s="12" t="s">
        <v>71</v>
      </c>
      <c r="F10" s="178"/>
    </row>
    <row r="11" spans="1:6" ht="14.25">
      <c r="A11" s="7" t="s">
        <v>23</v>
      </c>
      <c r="B11" s="4" t="s">
        <v>24</v>
      </c>
      <c r="C11" s="4" t="s">
        <v>21</v>
      </c>
      <c r="D11" s="4" t="s">
        <v>22</v>
      </c>
      <c r="E11" s="72" t="s">
        <v>20</v>
      </c>
      <c r="F11" s="18">
        <f>F12+F19+F36+F42+F45</f>
        <v>6616.799999999999</v>
      </c>
    </row>
    <row r="12" spans="1:6" ht="25.5">
      <c r="A12" s="107" t="s">
        <v>148</v>
      </c>
      <c r="B12" s="4" t="s">
        <v>24</v>
      </c>
      <c r="C12" s="16" t="s">
        <v>25</v>
      </c>
      <c r="D12" s="4" t="s">
        <v>22</v>
      </c>
      <c r="E12" s="4" t="s">
        <v>20</v>
      </c>
      <c r="F12" s="18">
        <f>F13</f>
        <v>243.7</v>
      </c>
    </row>
    <row r="13" spans="1:6" ht="25.5">
      <c r="A13" s="10" t="s">
        <v>26</v>
      </c>
      <c r="B13" s="11" t="s">
        <v>24</v>
      </c>
      <c r="C13" s="11" t="s">
        <v>25</v>
      </c>
      <c r="D13" s="5" t="s">
        <v>27</v>
      </c>
      <c r="E13" s="5" t="s">
        <v>20</v>
      </c>
      <c r="F13" s="19">
        <f>F14</f>
        <v>243.7</v>
      </c>
    </row>
    <row r="14" spans="1:6" ht="15">
      <c r="A14" s="114" t="s">
        <v>28</v>
      </c>
      <c r="B14" s="11" t="s">
        <v>24</v>
      </c>
      <c r="C14" s="11" t="s">
        <v>25</v>
      </c>
      <c r="D14" s="5" t="s">
        <v>29</v>
      </c>
      <c r="E14" s="5" t="s">
        <v>20</v>
      </c>
      <c r="F14" s="19">
        <f>SUM(F15:F18)</f>
        <v>243.7</v>
      </c>
    </row>
    <row r="15" spans="1:6" ht="15">
      <c r="A15" s="114" t="s">
        <v>158</v>
      </c>
      <c r="B15" s="11" t="s">
        <v>24</v>
      </c>
      <c r="C15" s="11" t="s">
        <v>25</v>
      </c>
      <c r="D15" s="5" t="s">
        <v>29</v>
      </c>
      <c r="E15" s="73">
        <v>121</v>
      </c>
      <c r="F15" s="43">
        <v>235.7</v>
      </c>
    </row>
    <row r="16" spans="1:6" ht="15">
      <c r="A16" s="114" t="s">
        <v>159</v>
      </c>
      <c r="B16" s="11" t="s">
        <v>24</v>
      </c>
      <c r="C16" s="11" t="s">
        <v>25</v>
      </c>
      <c r="D16" s="5" t="s">
        <v>29</v>
      </c>
      <c r="E16" s="73">
        <v>122</v>
      </c>
      <c r="F16" s="43">
        <v>0.6</v>
      </c>
    </row>
    <row r="17" spans="1:6" ht="12.75">
      <c r="A17" s="10" t="s">
        <v>161</v>
      </c>
      <c r="B17" s="11" t="s">
        <v>24</v>
      </c>
      <c r="C17" s="11" t="s">
        <v>25</v>
      </c>
      <c r="D17" s="5" t="s">
        <v>29</v>
      </c>
      <c r="E17" s="73">
        <v>242</v>
      </c>
      <c r="F17" s="19">
        <v>5</v>
      </c>
    </row>
    <row r="18" spans="1:6" ht="21" customHeight="1">
      <c r="A18" s="114" t="s">
        <v>160</v>
      </c>
      <c r="B18" s="11" t="s">
        <v>24</v>
      </c>
      <c r="C18" s="11" t="s">
        <v>25</v>
      </c>
      <c r="D18" s="5" t="s">
        <v>29</v>
      </c>
      <c r="E18" s="73">
        <v>244</v>
      </c>
      <c r="F18" s="19">
        <v>2.4</v>
      </c>
    </row>
    <row r="19" spans="1:6" ht="38.25">
      <c r="A19" s="9" t="s">
        <v>31</v>
      </c>
      <c r="B19" s="4" t="s">
        <v>24</v>
      </c>
      <c r="C19" s="4" t="s">
        <v>32</v>
      </c>
      <c r="D19" s="4" t="s">
        <v>22</v>
      </c>
      <c r="E19" s="72" t="s">
        <v>20</v>
      </c>
      <c r="F19" s="20">
        <f>F20+F30</f>
        <v>4389.4</v>
      </c>
    </row>
    <row r="20" spans="1:6" ht="25.5">
      <c r="A20" s="10" t="s">
        <v>26</v>
      </c>
      <c r="B20" s="5" t="s">
        <v>24</v>
      </c>
      <c r="C20" s="5" t="s">
        <v>32</v>
      </c>
      <c r="D20" s="5" t="s">
        <v>27</v>
      </c>
      <c r="E20" s="73" t="s">
        <v>20</v>
      </c>
      <c r="F20" s="21">
        <f>F21+F28</f>
        <v>4369.7</v>
      </c>
    </row>
    <row r="21" spans="1:6" ht="12.75">
      <c r="A21" s="136" t="s">
        <v>28</v>
      </c>
      <c r="B21" s="4" t="s">
        <v>24</v>
      </c>
      <c r="C21" s="4" t="s">
        <v>32</v>
      </c>
      <c r="D21" s="4" t="s">
        <v>29</v>
      </c>
      <c r="E21" s="72" t="s">
        <v>20</v>
      </c>
      <c r="F21" s="20">
        <f>SUM(F22:F27)</f>
        <v>3720.0999999999995</v>
      </c>
    </row>
    <row r="22" spans="1:6" ht="15">
      <c r="A22" s="114" t="s">
        <v>158</v>
      </c>
      <c r="B22" s="5" t="s">
        <v>24</v>
      </c>
      <c r="C22" s="5" t="s">
        <v>32</v>
      </c>
      <c r="D22" s="5" t="s">
        <v>29</v>
      </c>
      <c r="E22" s="73">
        <v>121</v>
      </c>
      <c r="F22" s="21">
        <v>2759.7</v>
      </c>
    </row>
    <row r="23" spans="1:6" ht="15">
      <c r="A23" s="114" t="s">
        <v>159</v>
      </c>
      <c r="B23" s="5" t="s">
        <v>24</v>
      </c>
      <c r="C23" s="5" t="s">
        <v>32</v>
      </c>
      <c r="D23" s="5" t="s">
        <v>29</v>
      </c>
      <c r="E23" s="73">
        <v>122</v>
      </c>
      <c r="F23" s="21">
        <v>1</v>
      </c>
    </row>
    <row r="24" spans="1:6" ht="31.5">
      <c r="A24" s="115" t="s">
        <v>161</v>
      </c>
      <c r="B24" s="5" t="s">
        <v>24</v>
      </c>
      <c r="C24" s="5" t="s">
        <v>32</v>
      </c>
      <c r="D24" s="5" t="s">
        <v>29</v>
      </c>
      <c r="E24" s="73">
        <v>242</v>
      </c>
      <c r="F24" s="21">
        <v>405.7</v>
      </c>
    </row>
    <row r="25" spans="1:6" ht="12.75">
      <c r="A25" s="10" t="s">
        <v>160</v>
      </c>
      <c r="B25" s="5" t="s">
        <v>24</v>
      </c>
      <c r="C25" s="5" t="s">
        <v>32</v>
      </c>
      <c r="D25" s="5" t="s">
        <v>29</v>
      </c>
      <c r="E25" s="73">
        <v>244</v>
      </c>
      <c r="F25" s="21">
        <v>526.2</v>
      </c>
    </row>
    <row r="26" spans="1:6" ht="15.75">
      <c r="A26" s="115" t="s">
        <v>163</v>
      </c>
      <c r="B26" s="5" t="s">
        <v>24</v>
      </c>
      <c r="C26" s="5" t="s">
        <v>32</v>
      </c>
      <c r="D26" s="5" t="s">
        <v>29</v>
      </c>
      <c r="E26" s="73">
        <v>851</v>
      </c>
      <c r="F26" s="21">
        <v>3.6</v>
      </c>
    </row>
    <row r="27" spans="1:6" ht="15.75">
      <c r="A27" s="115" t="s">
        <v>164</v>
      </c>
      <c r="B27" s="5" t="s">
        <v>24</v>
      </c>
      <c r="C27" s="5" t="s">
        <v>32</v>
      </c>
      <c r="D27" s="5" t="s">
        <v>29</v>
      </c>
      <c r="E27" s="73">
        <v>852</v>
      </c>
      <c r="F27" s="21">
        <v>23.9</v>
      </c>
    </row>
    <row r="28" spans="1:6" ht="12.75">
      <c r="A28" s="136" t="s">
        <v>136</v>
      </c>
      <c r="B28" s="4" t="s">
        <v>24</v>
      </c>
      <c r="C28" s="4" t="s">
        <v>32</v>
      </c>
      <c r="D28" s="4" t="s">
        <v>137</v>
      </c>
      <c r="E28" s="72"/>
      <c r="F28" s="20">
        <f>F29</f>
        <v>649.6</v>
      </c>
    </row>
    <row r="29" spans="1:6" ht="15">
      <c r="A29" s="114" t="s">
        <v>158</v>
      </c>
      <c r="B29" s="5" t="s">
        <v>24</v>
      </c>
      <c r="C29" s="5" t="s">
        <v>32</v>
      </c>
      <c r="D29" s="5" t="s">
        <v>137</v>
      </c>
      <c r="E29" s="73">
        <v>121</v>
      </c>
      <c r="F29" s="21">
        <v>649.6</v>
      </c>
    </row>
    <row r="30" spans="1:6" ht="12.75">
      <c r="A30" s="116" t="s">
        <v>127</v>
      </c>
      <c r="B30" s="4" t="s">
        <v>24</v>
      </c>
      <c r="C30" s="4" t="s">
        <v>32</v>
      </c>
      <c r="D30" s="4" t="s">
        <v>126</v>
      </c>
      <c r="E30" s="72"/>
      <c r="F30" s="20">
        <f>F31+F34</f>
        <v>19.7</v>
      </c>
    </row>
    <row r="31" spans="1:6" ht="24">
      <c r="A31" s="95" t="s">
        <v>129</v>
      </c>
      <c r="B31" s="5" t="s">
        <v>24</v>
      </c>
      <c r="C31" s="5" t="s">
        <v>32</v>
      </c>
      <c r="D31" s="5" t="s">
        <v>103</v>
      </c>
      <c r="E31" s="73"/>
      <c r="F31" s="21">
        <f>F32</f>
        <v>16.3</v>
      </c>
    </row>
    <row r="32" spans="1:6" ht="24">
      <c r="A32" s="94" t="s">
        <v>167</v>
      </c>
      <c r="B32" s="5" t="s">
        <v>24</v>
      </c>
      <c r="C32" s="5" t="s">
        <v>32</v>
      </c>
      <c r="D32" s="117" t="s">
        <v>103</v>
      </c>
      <c r="E32" s="118" t="s">
        <v>168</v>
      </c>
      <c r="F32" s="21">
        <f>F33</f>
        <v>16.3</v>
      </c>
    </row>
    <row r="33" spans="1:6" ht="12.75">
      <c r="A33" s="69" t="s">
        <v>102</v>
      </c>
      <c r="B33" s="5" t="s">
        <v>24</v>
      </c>
      <c r="C33" s="5" t="s">
        <v>32</v>
      </c>
      <c r="D33" s="37" t="s">
        <v>104</v>
      </c>
      <c r="E33" s="119" t="s">
        <v>168</v>
      </c>
      <c r="F33" s="21">
        <v>16.3</v>
      </c>
    </row>
    <row r="34" spans="1:6" ht="36">
      <c r="A34" s="94" t="s">
        <v>128</v>
      </c>
      <c r="B34" s="5" t="s">
        <v>24</v>
      </c>
      <c r="C34" s="5" t="s">
        <v>32</v>
      </c>
      <c r="D34" s="5" t="s">
        <v>118</v>
      </c>
      <c r="E34" s="73"/>
      <c r="F34" s="21">
        <f>F35</f>
        <v>3.4</v>
      </c>
    </row>
    <row r="35" spans="1:6" ht="24.75" customHeight="1">
      <c r="A35" s="25" t="s">
        <v>190</v>
      </c>
      <c r="B35" s="5" t="s">
        <v>24</v>
      </c>
      <c r="C35" s="11" t="s">
        <v>32</v>
      </c>
      <c r="D35" s="37" t="s">
        <v>192</v>
      </c>
      <c r="E35" s="73">
        <v>540</v>
      </c>
      <c r="F35" s="21">
        <v>3.4</v>
      </c>
    </row>
    <row r="36" spans="1:6" ht="25.5">
      <c r="A36" s="9" t="s">
        <v>119</v>
      </c>
      <c r="B36" s="4" t="s">
        <v>24</v>
      </c>
      <c r="C36" s="16" t="s">
        <v>120</v>
      </c>
      <c r="D36" s="37"/>
      <c r="E36" s="78"/>
      <c r="F36" s="20">
        <f>F37</f>
        <v>132.5</v>
      </c>
    </row>
    <row r="37" spans="1:6" ht="12.75">
      <c r="A37" s="93" t="s">
        <v>127</v>
      </c>
      <c r="B37" s="5" t="s">
        <v>24</v>
      </c>
      <c r="C37" s="11" t="s">
        <v>120</v>
      </c>
      <c r="D37" s="5" t="s">
        <v>126</v>
      </c>
      <c r="E37" s="78"/>
      <c r="F37" s="20">
        <f>F38</f>
        <v>132.5</v>
      </c>
    </row>
    <row r="38" spans="1:6" ht="36">
      <c r="A38" s="94" t="s">
        <v>128</v>
      </c>
      <c r="B38" s="5" t="s">
        <v>24</v>
      </c>
      <c r="C38" s="11" t="s">
        <v>120</v>
      </c>
      <c r="D38" s="5" t="s">
        <v>118</v>
      </c>
      <c r="E38" s="73"/>
      <c r="F38" s="21">
        <f>F39</f>
        <v>132.5</v>
      </c>
    </row>
    <row r="39" spans="1:6" ht="12.75">
      <c r="A39" s="94" t="s">
        <v>165</v>
      </c>
      <c r="B39" s="5" t="s">
        <v>24</v>
      </c>
      <c r="C39" s="11" t="s">
        <v>120</v>
      </c>
      <c r="D39" s="5" t="s">
        <v>118</v>
      </c>
      <c r="E39" s="73">
        <v>540</v>
      </c>
      <c r="F39" s="21">
        <f>F40+F41</f>
        <v>132.5</v>
      </c>
    </row>
    <row r="40" spans="1:6" ht="13.5" customHeight="1">
      <c r="A40" s="25" t="s">
        <v>122</v>
      </c>
      <c r="B40" s="5" t="s">
        <v>24</v>
      </c>
      <c r="C40" s="11" t="s">
        <v>120</v>
      </c>
      <c r="D40" s="37" t="s">
        <v>121</v>
      </c>
      <c r="E40" s="73">
        <v>540</v>
      </c>
      <c r="F40" s="21">
        <v>88.4</v>
      </c>
    </row>
    <row r="41" spans="1:6" ht="12.75">
      <c r="A41" s="25" t="s">
        <v>123</v>
      </c>
      <c r="B41" s="5" t="s">
        <v>24</v>
      </c>
      <c r="C41" s="11" t="s">
        <v>120</v>
      </c>
      <c r="D41" s="37" t="s">
        <v>117</v>
      </c>
      <c r="E41" s="73">
        <v>540</v>
      </c>
      <c r="F41" s="21">
        <v>44.1</v>
      </c>
    </row>
    <row r="42" spans="1:6" ht="12.75">
      <c r="A42" s="9" t="s">
        <v>1</v>
      </c>
      <c r="B42" s="4" t="s">
        <v>24</v>
      </c>
      <c r="C42" s="4">
        <v>11</v>
      </c>
      <c r="D42" s="4"/>
      <c r="E42" s="72" t="s">
        <v>20</v>
      </c>
      <c r="F42" s="18">
        <f>F43</f>
        <v>0</v>
      </c>
    </row>
    <row r="43" spans="1:6" ht="12.75">
      <c r="A43" s="10" t="s">
        <v>3</v>
      </c>
      <c r="B43" s="5" t="s">
        <v>24</v>
      </c>
      <c r="C43" s="5">
        <v>11</v>
      </c>
      <c r="D43" s="5" t="s">
        <v>4</v>
      </c>
      <c r="E43" s="73" t="s">
        <v>20</v>
      </c>
      <c r="F43" s="19">
        <f>F44</f>
        <v>0</v>
      </c>
    </row>
    <row r="44" spans="1:6" ht="12.75">
      <c r="A44" s="10" t="s">
        <v>169</v>
      </c>
      <c r="B44" s="5" t="s">
        <v>24</v>
      </c>
      <c r="C44" s="5">
        <v>11</v>
      </c>
      <c r="D44" s="5" t="s">
        <v>4</v>
      </c>
      <c r="E44" s="74" t="s">
        <v>170</v>
      </c>
      <c r="F44" s="19">
        <v>0</v>
      </c>
    </row>
    <row r="45" spans="1:6" ht="11.25" customHeight="1">
      <c r="A45" s="9" t="s">
        <v>41</v>
      </c>
      <c r="B45" s="4" t="s">
        <v>24</v>
      </c>
      <c r="C45" s="4">
        <v>13</v>
      </c>
      <c r="D45" s="4"/>
      <c r="E45" s="72"/>
      <c r="F45" s="18">
        <f>F46+F51+F58+F54</f>
        <v>1851.2</v>
      </c>
    </row>
    <row r="46" spans="1:6" ht="30.75" customHeight="1">
      <c r="A46" s="90" t="s">
        <v>106</v>
      </c>
      <c r="B46" s="4" t="s">
        <v>24</v>
      </c>
      <c r="C46" s="4">
        <v>13</v>
      </c>
      <c r="D46" s="4" t="s">
        <v>42</v>
      </c>
      <c r="E46" s="120"/>
      <c r="F46" s="18">
        <f>F47+F49</f>
        <v>95</v>
      </c>
    </row>
    <row r="47" spans="1:6" ht="15" customHeight="1">
      <c r="A47" s="122" t="s">
        <v>174</v>
      </c>
      <c r="B47" s="5" t="s">
        <v>24</v>
      </c>
      <c r="C47" s="5">
        <v>13</v>
      </c>
      <c r="D47" s="5" t="s">
        <v>175</v>
      </c>
      <c r="E47" s="120"/>
      <c r="F47" s="18">
        <f>F48</f>
        <v>0</v>
      </c>
    </row>
    <row r="48" spans="1:6" ht="15" customHeight="1">
      <c r="A48" s="115" t="s">
        <v>160</v>
      </c>
      <c r="B48" s="5" t="s">
        <v>24</v>
      </c>
      <c r="C48" s="5">
        <v>13</v>
      </c>
      <c r="D48" s="5" t="s">
        <v>175</v>
      </c>
      <c r="E48" s="74" t="s">
        <v>171</v>
      </c>
      <c r="F48" s="19">
        <v>0</v>
      </c>
    </row>
    <row r="49" spans="1:6" ht="24">
      <c r="A49" s="145" t="s">
        <v>105</v>
      </c>
      <c r="B49" s="5" t="s">
        <v>24</v>
      </c>
      <c r="C49" s="5">
        <v>13</v>
      </c>
      <c r="D49" s="5" t="s">
        <v>43</v>
      </c>
      <c r="E49" s="74"/>
      <c r="F49" s="19">
        <v>95</v>
      </c>
    </row>
    <row r="50" spans="1:6" ht="31.5">
      <c r="A50" s="115" t="s">
        <v>160</v>
      </c>
      <c r="B50" s="5" t="s">
        <v>24</v>
      </c>
      <c r="C50" s="5">
        <v>13</v>
      </c>
      <c r="D50" s="5" t="s">
        <v>43</v>
      </c>
      <c r="E50" s="74" t="s">
        <v>171</v>
      </c>
      <c r="F50" s="19">
        <v>125</v>
      </c>
    </row>
    <row r="51" spans="1:6" ht="12.75">
      <c r="A51" s="90" t="s">
        <v>172</v>
      </c>
      <c r="B51" s="4" t="s">
        <v>24</v>
      </c>
      <c r="C51" s="4">
        <v>13</v>
      </c>
      <c r="D51" s="4" t="s">
        <v>173</v>
      </c>
      <c r="E51" s="120"/>
      <c r="F51" s="18">
        <f>F52</f>
        <v>432.1</v>
      </c>
    </row>
    <row r="52" spans="1:6" ht="12.75">
      <c r="A52" s="10" t="s">
        <v>97</v>
      </c>
      <c r="B52" s="5" t="s">
        <v>24</v>
      </c>
      <c r="C52" s="5">
        <v>13</v>
      </c>
      <c r="D52" s="5" t="s">
        <v>96</v>
      </c>
      <c r="E52" s="74"/>
      <c r="F52" s="19">
        <f>F53</f>
        <v>432.1</v>
      </c>
    </row>
    <row r="53" spans="1:6" ht="31.5">
      <c r="A53" s="115" t="s">
        <v>160</v>
      </c>
      <c r="B53" s="5" t="s">
        <v>24</v>
      </c>
      <c r="C53" s="5">
        <v>13</v>
      </c>
      <c r="D53" s="5" t="s">
        <v>96</v>
      </c>
      <c r="E53" s="74" t="s">
        <v>171</v>
      </c>
      <c r="F53" s="19">
        <v>432.1</v>
      </c>
    </row>
    <row r="54" spans="1:6" ht="12.75">
      <c r="A54" s="116" t="s">
        <v>127</v>
      </c>
      <c r="B54" s="4" t="s">
        <v>24</v>
      </c>
      <c r="C54" s="4">
        <v>13</v>
      </c>
      <c r="D54" s="4" t="s">
        <v>126</v>
      </c>
      <c r="E54" s="72"/>
      <c r="F54" s="20">
        <f>F55</f>
        <v>16.2</v>
      </c>
    </row>
    <row r="55" spans="1:6" ht="24">
      <c r="A55" s="95" t="s">
        <v>129</v>
      </c>
      <c r="B55" s="5" t="s">
        <v>24</v>
      </c>
      <c r="C55" s="5">
        <v>13</v>
      </c>
      <c r="D55" s="5" t="s">
        <v>103</v>
      </c>
      <c r="E55" s="73"/>
      <c r="F55" s="21">
        <f>F56</f>
        <v>16.2</v>
      </c>
    </row>
    <row r="56" spans="1:6" ht="24">
      <c r="A56" s="94" t="s">
        <v>167</v>
      </c>
      <c r="B56" s="5" t="s">
        <v>24</v>
      </c>
      <c r="C56" s="5">
        <v>13</v>
      </c>
      <c r="D56" s="117" t="s">
        <v>103</v>
      </c>
      <c r="E56" s="118" t="s">
        <v>168</v>
      </c>
      <c r="F56" s="21">
        <f>F57</f>
        <v>16.2</v>
      </c>
    </row>
    <row r="57" spans="1:6" ht="12.75">
      <c r="A57" s="69" t="s">
        <v>102</v>
      </c>
      <c r="B57" s="5" t="s">
        <v>24</v>
      </c>
      <c r="C57" s="5">
        <v>13</v>
      </c>
      <c r="D57" s="37" t="s">
        <v>104</v>
      </c>
      <c r="E57" s="119" t="s">
        <v>168</v>
      </c>
      <c r="F57" s="21">
        <v>16.2</v>
      </c>
    </row>
    <row r="58" spans="1:6" ht="12.75">
      <c r="A58" s="90" t="s">
        <v>194</v>
      </c>
      <c r="B58" s="4" t="s">
        <v>24</v>
      </c>
      <c r="C58" s="4">
        <v>13</v>
      </c>
      <c r="D58" s="4" t="s">
        <v>193</v>
      </c>
      <c r="E58" s="120"/>
      <c r="F58" s="18">
        <f>F59+F60+F61</f>
        <v>1307.9</v>
      </c>
    </row>
    <row r="59" spans="1:6" ht="15.75">
      <c r="A59" s="115" t="s">
        <v>158</v>
      </c>
      <c r="B59" s="5" t="s">
        <v>24</v>
      </c>
      <c r="C59" s="5">
        <v>13</v>
      </c>
      <c r="D59" s="5" t="s">
        <v>193</v>
      </c>
      <c r="E59" s="74" t="s">
        <v>180</v>
      </c>
      <c r="F59" s="19">
        <v>1115.7</v>
      </c>
    </row>
    <row r="60" spans="1:6" ht="12.75">
      <c r="A60" s="10" t="s">
        <v>161</v>
      </c>
      <c r="B60" s="5" t="s">
        <v>24</v>
      </c>
      <c r="C60" s="5">
        <v>13</v>
      </c>
      <c r="D60" s="5" t="s">
        <v>193</v>
      </c>
      <c r="E60" s="74" t="s">
        <v>195</v>
      </c>
      <c r="F60" s="19">
        <v>94.5</v>
      </c>
    </row>
    <row r="61" spans="1:6" ht="12.75">
      <c r="A61" s="10" t="s">
        <v>160</v>
      </c>
      <c r="B61" s="5" t="s">
        <v>24</v>
      </c>
      <c r="C61" s="5">
        <v>13</v>
      </c>
      <c r="D61" s="5" t="s">
        <v>193</v>
      </c>
      <c r="E61" s="74" t="s">
        <v>171</v>
      </c>
      <c r="F61" s="19">
        <v>97.7</v>
      </c>
    </row>
    <row r="62" spans="1:6" ht="14.25">
      <c r="A62" s="7" t="s">
        <v>34</v>
      </c>
      <c r="B62" s="4" t="s">
        <v>30</v>
      </c>
      <c r="C62" s="4" t="s">
        <v>21</v>
      </c>
      <c r="D62" s="4" t="s">
        <v>22</v>
      </c>
      <c r="E62" s="72" t="s">
        <v>20</v>
      </c>
      <c r="F62" s="18">
        <f>F63</f>
        <v>151.10000000000002</v>
      </c>
    </row>
    <row r="63" spans="1:6" ht="12.75">
      <c r="A63" s="17" t="s">
        <v>5</v>
      </c>
      <c r="B63" s="5" t="s">
        <v>30</v>
      </c>
      <c r="C63" s="11" t="s">
        <v>25</v>
      </c>
      <c r="D63" s="5" t="s">
        <v>22</v>
      </c>
      <c r="E63" s="73" t="s">
        <v>20</v>
      </c>
      <c r="F63" s="19">
        <f>F64</f>
        <v>151.10000000000002</v>
      </c>
    </row>
    <row r="64" spans="1:6" ht="12.75">
      <c r="A64" s="17" t="s">
        <v>7</v>
      </c>
      <c r="B64" s="5" t="s">
        <v>30</v>
      </c>
      <c r="C64" s="11" t="s">
        <v>25</v>
      </c>
      <c r="D64" s="5" t="s">
        <v>8</v>
      </c>
      <c r="E64" s="73"/>
      <c r="F64" s="19">
        <f>F65</f>
        <v>151.10000000000002</v>
      </c>
    </row>
    <row r="65" spans="1:6" ht="25.5">
      <c r="A65" s="10" t="s">
        <v>2</v>
      </c>
      <c r="B65" s="5" t="s">
        <v>30</v>
      </c>
      <c r="C65" s="11" t="s">
        <v>25</v>
      </c>
      <c r="D65" s="5" t="s">
        <v>6</v>
      </c>
      <c r="E65" s="73" t="s">
        <v>20</v>
      </c>
      <c r="F65" s="19">
        <f>SUM(F66:F67)</f>
        <v>151.10000000000002</v>
      </c>
    </row>
    <row r="66" spans="1:6" ht="15">
      <c r="A66" s="114" t="s">
        <v>158</v>
      </c>
      <c r="B66" s="5" t="s">
        <v>30</v>
      </c>
      <c r="C66" s="11" t="s">
        <v>25</v>
      </c>
      <c r="D66" s="5" t="s">
        <v>6</v>
      </c>
      <c r="E66" s="73">
        <v>121</v>
      </c>
      <c r="F66" s="21">
        <v>149.8</v>
      </c>
    </row>
    <row r="67" spans="1:6" ht="23.25" customHeight="1">
      <c r="A67" s="115" t="s">
        <v>160</v>
      </c>
      <c r="B67" s="5" t="s">
        <v>30</v>
      </c>
      <c r="C67" s="11" t="s">
        <v>25</v>
      </c>
      <c r="D67" s="5" t="s">
        <v>6</v>
      </c>
      <c r="E67" s="73">
        <v>244</v>
      </c>
      <c r="F67" s="21">
        <v>1.3</v>
      </c>
    </row>
    <row r="68" spans="1:6" ht="14.25">
      <c r="A68" s="7" t="s">
        <v>113</v>
      </c>
      <c r="B68" s="16" t="s">
        <v>25</v>
      </c>
      <c r="C68" s="4" t="s">
        <v>21</v>
      </c>
      <c r="D68" s="4" t="s">
        <v>22</v>
      </c>
      <c r="E68" s="43"/>
      <c r="F68" s="98">
        <f>F69</f>
        <v>45.5</v>
      </c>
    </row>
    <row r="69" spans="1:6" s="83" customFormat="1" ht="27" customHeight="1">
      <c r="A69" s="90" t="s">
        <v>114</v>
      </c>
      <c r="B69" s="91" t="s">
        <v>25</v>
      </c>
      <c r="C69" s="91" t="s">
        <v>99</v>
      </c>
      <c r="D69" s="4"/>
      <c r="E69" s="4"/>
      <c r="F69" s="98">
        <f>F70+F72</f>
        <v>45.5</v>
      </c>
    </row>
    <row r="70" spans="1:6" s="83" customFormat="1" ht="27" customHeight="1">
      <c r="A70" s="9" t="s">
        <v>197</v>
      </c>
      <c r="B70" s="92" t="s">
        <v>25</v>
      </c>
      <c r="C70" s="92" t="s">
        <v>99</v>
      </c>
      <c r="D70" s="5" t="s">
        <v>196</v>
      </c>
      <c r="E70" s="4"/>
      <c r="F70" s="98">
        <f>F71</f>
        <v>10</v>
      </c>
    </row>
    <row r="71" spans="1:6" s="83" customFormat="1" ht="31.5" customHeight="1">
      <c r="A71" s="115" t="s">
        <v>160</v>
      </c>
      <c r="B71" s="92" t="s">
        <v>25</v>
      </c>
      <c r="C71" s="92" t="s">
        <v>99</v>
      </c>
      <c r="D71" s="5" t="s">
        <v>196</v>
      </c>
      <c r="E71" s="5">
        <v>244</v>
      </c>
      <c r="F71" s="97">
        <v>10</v>
      </c>
    </row>
    <row r="72" spans="1:6" ht="12.75">
      <c r="A72" s="93" t="s">
        <v>127</v>
      </c>
      <c r="B72" s="92" t="s">
        <v>25</v>
      </c>
      <c r="C72" s="92" t="s">
        <v>99</v>
      </c>
      <c r="D72" s="5" t="s">
        <v>126</v>
      </c>
      <c r="E72" s="5"/>
      <c r="F72" s="97">
        <f>F73</f>
        <v>35.5</v>
      </c>
    </row>
    <row r="73" spans="1:6" ht="36">
      <c r="A73" s="94" t="s">
        <v>128</v>
      </c>
      <c r="B73" s="92" t="s">
        <v>25</v>
      </c>
      <c r="C73" s="92" t="s">
        <v>99</v>
      </c>
      <c r="D73" s="5" t="s">
        <v>118</v>
      </c>
      <c r="E73" s="5"/>
      <c r="F73" s="97">
        <f>F74</f>
        <v>35.5</v>
      </c>
    </row>
    <row r="74" spans="1:6" ht="12.75">
      <c r="A74" s="69" t="s">
        <v>91</v>
      </c>
      <c r="B74" s="92" t="s">
        <v>25</v>
      </c>
      <c r="C74" s="92" t="s">
        <v>99</v>
      </c>
      <c r="D74" s="37" t="s">
        <v>92</v>
      </c>
      <c r="E74" s="78" t="s">
        <v>166</v>
      </c>
      <c r="F74" s="97">
        <v>35.5</v>
      </c>
    </row>
    <row r="75" spans="1:6" s="83" customFormat="1" ht="16.5" customHeight="1">
      <c r="A75" s="15" t="s">
        <v>124</v>
      </c>
      <c r="B75" s="16" t="s">
        <v>32</v>
      </c>
      <c r="C75" s="16"/>
      <c r="D75" s="4"/>
      <c r="E75" s="125"/>
      <c r="F75" s="98">
        <f>F76+F78+F85</f>
        <v>3872.7</v>
      </c>
    </row>
    <row r="76" spans="1:6" s="83" customFormat="1" ht="16.5" customHeight="1">
      <c r="A76" s="9" t="s">
        <v>225</v>
      </c>
      <c r="B76" s="16" t="s">
        <v>32</v>
      </c>
      <c r="C76" s="16" t="s">
        <v>33</v>
      </c>
      <c r="D76" s="4"/>
      <c r="E76" s="125"/>
      <c r="F76" s="98">
        <f>F77</f>
        <v>0</v>
      </c>
    </row>
    <row r="77" spans="1:6" s="83" customFormat="1" ht="45.75" customHeight="1">
      <c r="A77" s="10" t="s">
        <v>226</v>
      </c>
      <c r="B77" s="11" t="s">
        <v>32</v>
      </c>
      <c r="C77" s="11" t="s">
        <v>33</v>
      </c>
      <c r="D77" s="5">
        <v>5208300</v>
      </c>
      <c r="E77" s="146">
        <v>244</v>
      </c>
      <c r="F77" s="97">
        <v>0</v>
      </c>
    </row>
    <row r="78" spans="1:6" s="83" customFormat="1" ht="16.5" customHeight="1">
      <c r="A78" s="9" t="s">
        <v>125</v>
      </c>
      <c r="B78" s="16" t="s">
        <v>32</v>
      </c>
      <c r="C78" s="16" t="s">
        <v>99</v>
      </c>
      <c r="D78" s="4"/>
      <c r="E78" s="125"/>
      <c r="F78" s="98">
        <f>F79+F84</f>
        <v>3855</v>
      </c>
    </row>
    <row r="79" spans="1:6" s="83" customFormat="1" ht="12.75">
      <c r="A79" s="17" t="s">
        <v>176</v>
      </c>
      <c r="B79" s="11" t="s">
        <v>32</v>
      </c>
      <c r="C79" s="11" t="s">
        <v>99</v>
      </c>
      <c r="D79" s="5" t="s">
        <v>140</v>
      </c>
      <c r="E79" s="123"/>
      <c r="F79" s="98">
        <f>F80+F82</f>
        <v>2199.2</v>
      </c>
    </row>
    <row r="80" spans="1:6" s="83" customFormat="1" ht="45">
      <c r="A80" s="113" t="s">
        <v>152</v>
      </c>
      <c r="B80" s="11" t="s">
        <v>32</v>
      </c>
      <c r="C80" s="11" t="s">
        <v>99</v>
      </c>
      <c r="D80" s="124" t="s">
        <v>153</v>
      </c>
      <c r="E80" s="123"/>
      <c r="F80" s="97">
        <f>F81</f>
        <v>869.4</v>
      </c>
    </row>
    <row r="81" spans="1:6" s="83" customFormat="1" ht="12.75">
      <c r="A81" s="17" t="s">
        <v>160</v>
      </c>
      <c r="B81" s="11" t="s">
        <v>32</v>
      </c>
      <c r="C81" s="11" t="s">
        <v>99</v>
      </c>
      <c r="D81" s="124" t="s">
        <v>153</v>
      </c>
      <c r="E81" s="73">
        <v>244</v>
      </c>
      <c r="F81" s="97">
        <v>869.4</v>
      </c>
    </row>
    <row r="82" spans="1:6" s="83" customFormat="1" ht="30">
      <c r="A82" s="147" t="s">
        <v>198</v>
      </c>
      <c r="B82" s="11" t="s">
        <v>32</v>
      </c>
      <c r="C82" s="11" t="s">
        <v>99</v>
      </c>
      <c r="D82" s="124" t="s">
        <v>199</v>
      </c>
      <c r="E82" s="73"/>
      <c r="F82" s="97">
        <f>F83</f>
        <v>1329.8</v>
      </c>
    </row>
    <row r="83" spans="1:6" s="83" customFormat="1" ht="12.75">
      <c r="A83" s="17" t="s">
        <v>160</v>
      </c>
      <c r="B83" s="11" t="s">
        <v>32</v>
      </c>
      <c r="C83" s="11" t="s">
        <v>99</v>
      </c>
      <c r="D83" s="124" t="s">
        <v>199</v>
      </c>
      <c r="E83" s="73">
        <v>244</v>
      </c>
      <c r="F83" s="97">
        <v>1329.8</v>
      </c>
    </row>
    <row r="84" spans="1:6" s="83" customFormat="1" ht="30.75" customHeight="1">
      <c r="A84" s="90" t="s">
        <v>216</v>
      </c>
      <c r="B84" s="11" t="s">
        <v>32</v>
      </c>
      <c r="C84" s="11" t="s">
        <v>99</v>
      </c>
      <c r="D84" s="124" t="s">
        <v>217</v>
      </c>
      <c r="E84" s="73">
        <v>244</v>
      </c>
      <c r="F84" s="97">
        <v>1655.8</v>
      </c>
    </row>
    <row r="85" spans="1:6" s="83" customFormat="1" ht="12.75">
      <c r="A85" s="133" t="s">
        <v>184</v>
      </c>
      <c r="B85" s="134" t="s">
        <v>32</v>
      </c>
      <c r="C85" s="134" t="s">
        <v>185</v>
      </c>
      <c r="D85" s="124"/>
      <c r="E85" s="73"/>
      <c r="F85" s="97">
        <f>F86</f>
        <v>17.7</v>
      </c>
    </row>
    <row r="86" spans="1:6" s="83" customFormat="1" ht="36">
      <c r="A86" s="94" t="s">
        <v>128</v>
      </c>
      <c r="B86" s="11" t="s">
        <v>32</v>
      </c>
      <c r="C86" s="11" t="s">
        <v>185</v>
      </c>
      <c r="D86" s="124" t="s">
        <v>118</v>
      </c>
      <c r="E86" s="73"/>
      <c r="F86" s="97">
        <f>F87</f>
        <v>17.7</v>
      </c>
    </row>
    <row r="87" spans="1:6" s="83" customFormat="1" ht="12.75">
      <c r="A87" s="137" t="s">
        <v>100</v>
      </c>
      <c r="B87" s="11" t="s">
        <v>32</v>
      </c>
      <c r="C87" s="11" t="s">
        <v>185</v>
      </c>
      <c r="D87" s="124" t="s">
        <v>209</v>
      </c>
      <c r="E87" s="73">
        <v>540</v>
      </c>
      <c r="F87" s="97">
        <v>17.7</v>
      </c>
    </row>
    <row r="88" spans="1:6" ht="14.25">
      <c r="A88" s="7" t="s">
        <v>35</v>
      </c>
      <c r="B88" s="4" t="s">
        <v>33</v>
      </c>
      <c r="C88" s="4" t="s">
        <v>21</v>
      </c>
      <c r="D88" s="4" t="s">
        <v>22</v>
      </c>
      <c r="E88" s="72" t="s">
        <v>20</v>
      </c>
      <c r="F88" s="99">
        <f>F89+F102+F116+F120</f>
        <v>9415.199999999999</v>
      </c>
    </row>
    <row r="89" spans="1:6" ht="12.75">
      <c r="A89" s="15" t="s">
        <v>36</v>
      </c>
      <c r="B89" s="4" t="s">
        <v>33</v>
      </c>
      <c r="C89" s="4" t="s">
        <v>24</v>
      </c>
      <c r="D89" s="4" t="s">
        <v>22</v>
      </c>
      <c r="E89" s="72" t="s">
        <v>20</v>
      </c>
      <c r="F89" s="18">
        <f>F92+F90</f>
        <v>953.2</v>
      </c>
    </row>
    <row r="90" spans="1:6" ht="12.75">
      <c r="A90" s="9" t="s">
        <v>202</v>
      </c>
      <c r="B90" s="5" t="s">
        <v>33</v>
      </c>
      <c r="C90" s="5" t="s">
        <v>24</v>
      </c>
      <c r="D90" s="5" t="s">
        <v>201</v>
      </c>
      <c r="E90" s="72"/>
      <c r="F90" s="19">
        <f>F91</f>
        <v>12.3</v>
      </c>
    </row>
    <row r="91" spans="1:6" ht="31.5">
      <c r="A91" s="115" t="s">
        <v>160</v>
      </c>
      <c r="B91" s="5" t="s">
        <v>33</v>
      </c>
      <c r="C91" s="5" t="s">
        <v>24</v>
      </c>
      <c r="D91" s="5" t="s">
        <v>201</v>
      </c>
      <c r="E91" s="73">
        <v>244</v>
      </c>
      <c r="F91" s="19">
        <v>12.3</v>
      </c>
    </row>
    <row r="92" spans="1:6" ht="12.75">
      <c r="A92" s="17" t="s">
        <v>176</v>
      </c>
      <c r="B92" s="5" t="s">
        <v>33</v>
      </c>
      <c r="C92" s="5" t="s">
        <v>24</v>
      </c>
      <c r="D92" s="5" t="s">
        <v>140</v>
      </c>
      <c r="E92" s="73"/>
      <c r="F92" s="19">
        <f>F93+F95+F98+F100</f>
        <v>940.9000000000001</v>
      </c>
    </row>
    <row r="93" spans="1:6" ht="45">
      <c r="A93" s="113" t="s">
        <v>154</v>
      </c>
      <c r="B93" s="5" t="s">
        <v>33</v>
      </c>
      <c r="C93" s="5" t="s">
        <v>24</v>
      </c>
      <c r="D93" s="5" t="s">
        <v>155</v>
      </c>
      <c r="E93" s="73"/>
      <c r="F93" s="19">
        <f>F94</f>
        <v>90.2</v>
      </c>
    </row>
    <row r="94" spans="1:6" ht="12.75">
      <c r="A94" s="17" t="s">
        <v>160</v>
      </c>
      <c r="B94" s="5" t="s">
        <v>33</v>
      </c>
      <c r="C94" s="5" t="s">
        <v>24</v>
      </c>
      <c r="D94" s="5" t="s">
        <v>155</v>
      </c>
      <c r="E94" s="73">
        <v>244</v>
      </c>
      <c r="F94" s="19">
        <v>90.2</v>
      </c>
    </row>
    <row r="95" spans="1:6" ht="45">
      <c r="A95" s="113" t="s">
        <v>156</v>
      </c>
      <c r="B95" s="5" t="s">
        <v>33</v>
      </c>
      <c r="C95" s="5" t="s">
        <v>24</v>
      </c>
      <c r="D95" s="5" t="s">
        <v>157</v>
      </c>
      <c r="E95" s="73"/>
      <c r="F95" s="19">
        <f>F96+F97</f>
        <v>199.2</v>
      </c>
    </row>
    <row r="96" spans="1:6" ht="30" hidden="1">
      <c r="A96" s="113" t="s">
        <v>200</v>
      </c>
      <c r="B96" s="5" t="s">
        <v>33</v>
      </c>
      <c r="C96" s="5" t="s">
        <v>24</v>
      </c>
      <c r="D96" s="5" t="s">
        <v>157</v>
      </c>
      <c r="E96" s="73">
        <v>243</v>
      </c>
      <c r="F96" s="19"/>
    </row>
    <row r="97" spans="1:6" ht="12.75">
      <c r="A97" s="17" t="s">
        <v>160</v>
      </c>
      <c r="B97" s="5" t="s">
        <v>33</v>
      </c>
      <c r="C97" s="5" t="s">
        <v>24</v>
      </c>
      <c r="D97" s="5" t="s">
        <v>157</v>
      </c>
      <c r="E97" s="73">
        <v>244</v>
      </c>
      <c r="F97" s="19">
        <v>199.2</v>
      </c>
    </row>
    <row r="98" spans="1:6" ht="45.75" customHeight="1">
      <c r="A98" s="113" t="s">
        <v>223</v>
      </c>
      <c r="B98" s="5" t="s">
        <v>33</v>
      </c>
      <c r="C98" s="5" t="s">
        <v>24</v>
      </c>
      <c r="D98" s="5" t="s">
        <v>224</v>
      </c>
      <c r="E98" s="73"/>
      <c r="F98" s="19">
        <f>F99</f>
        <v>125.8</v>
      </c>
    </row>
    <row r="99" spans="1:6" ht="30">
      <c r="A99" s="113" t="s">
        <v>200</v>
      </c>
      <c r="B99" s="5" t="s">
        <v>33</v>
      </c>
      <c r="C99" s="5" t="s">
        <v>24</v>
      </c>
      <c r="D99" s="5" t="s">
        <v>224</v>
      </c>
      <c r="E99" s="73">
        <v>244</v>
      </c>
      <c r="F99" s="19">
        <v>125.8</v>
      </c>
    </row>
    <row r="100" spans="1:6" ht="30">
      <c r="A100" s="113" t="s">
        <v>221</v>
      </c>
      <c r="B100" s="5" t="s">
        <v>33</v>
      </c>
      <c r="C100" s="5" t="s">
        <v>24</v>
      </c>
      <c r="D100" s="5" t="s">
        <v>222</v>
      </c>
      <c r="E100" s="73"/>
      <c r="F100" s="19">
        <f>F101</f>
        <v>525.7</v>
      </c>
    </row>
    <row r="101" spans="1:6" ht="30">
      <c r="A101" s="113" t="s">
        <v>200</v>
      </c>
      <c r="B101" s="5" t="s">
        <v>33</v>
      </c>
      <c r="C101" s="5" t="s">
        <v>24</v>
      </c>
      <c r="D101" s="5" t="s">
        <v>222</v>
      </c>
      <c r="E101" s="73">
        <v>244</v>
      </c>
      <c r="F101" s="19">
        <v>525.7</v>
      </c>
    </row>
    <row r="102" spans="1:6" ht="16.5" customHeight="1">
      <c r="A102" s="17" t="s">
        <v>160</v>
      </c>
      <c r="B102" s="4" t="s">
        <v>33</v>
      </c>
      <c r="C102" s="16" t="s">
        <v>30</v>
      </c>
      <c r="D102" s="4"/>
      <c r="E102" s="72"/>
      <c r="F102" s="18">
        <f>F103+F107+F112+F114</f>
        <v>4209.9</v>
      </c>
    </row>
    <row r="103" spans="1:6" ht="15.75" customHeight="1">
      <c r="A103" s="10" t="s">
        <v>13</v>
      </c>
      <c r="B103" s="5" t="s">
        <v>33</v>
      </c>
      <c r="C103" s="11" t="s">
        <v>30</v>
      </c>
      <c r="D103" s="5" t="s">
        <v>9</v>
      </c>
      <c r="E103" s="5"/>
      <c r="F103" s="19">
        <f>F104</f>
        <v>63.3</v>
      </c>
    </row>
    <row r="104" spans="1:6" ht="12.75">
      <c r="A104" s="10" t="s">
        <v>115</v>
      </c>
      <c r="B104" s="5" t="s">
        <v>33</v>
      </c>
      <c r="C104" s="11" t="s">
        <v>30</v>
      </c>
      <c r="D104" s="5" t="s">
        <v>116</v>
      </c>
      <c r="E104" s="73"/>
      <c r="F104" s="19">
        <f>F105+F106</f>
        <v>63.3</v>
      </c>
    </row>
    <row r="105" spans="1:6" ht="12.75">
      <c r="A105" s="17" t="s">
        <v>160</v>
      </c>
      <c r="B105" s="5" t="s">
        <v>33</v>
      </c>
      <c r="C105" s="11" t="s">
        <v>30</v>
      </c>
      <c r="D105" s="5" t="s">
        <v>116</v>
      </c>
      <c r="E105" s="73">
        <v>244</v>
      </c>
      <c r="F105" s="19">
        <v>63.3</v>
      </c>
    </row>
    <row r="106" spans="1:6" ht="12.75" hidden="1">
      <c r="A106" s="10" t="s">
        <v>0</v>
      </c>
      <c r="B106" s="5" t="s">
        <v>33</v>
      </c>
      <c r="C106" s="11" t="s">
        <v>30</v>
      </c>
      <c r="D106" s="5" t="s">
        <v>116</v>
      </c>
      <c r="E106" s="73">
        <v>500</v>
      </c>
      <c r="F106" s="19"/>
    </row>
    <row r="107" spans="1:6" ht="12.75">
      <c r="A107" s="17" t="s">
        <v>176</v>
      </c>
      <c r="B107" s="5" t="s">
        <v>33</v>
      </c>
      <c r="C107" s="11" t="s">
        <v>30</v>
      </c>
      <c r="D107" s="5" t="s">
        <v>140</v>
      </c>
      <c r="E107" s="73"/>
      <c r="F107" s="19">
        <f>F108+F110</f>
        <v>275.6</v>
      </c>
    </row>
    <row r="108" spans="1:6" ht="38.25">
      <c r="A108" s="9" t="s">
        <v>203</v>
      </c>
      <c r="B108" s="5" t="s">
        <v>33</v>
      </c>
      <c r="C108" s="11" t="s">
        <v>30</v>
      </c>
      <c r="D108" s="5" t="s">
        <v>204</v>
      </c>
      <c r="E108" s="73"/>
      <c r="F108" s="19">
        <f>F109</f>
        <v>78.6</v>
      </c>
    </row>
    <row r="109" spans="1:6" ht="12.75">
      <c r="A109" s="17" t="s">
        <v>160</v>
      </c>
      <c r="B109" s="5" t="s">
        <v>33</v>
      </c>
      <c r="C109" s="11" t="s">
        <v>30</v>
      </c>
      <c r="D109" s="5" t="s">
        <v>204</v>
      </c>
      <c r="E109" s="73">
        <v>244</v>
      </c>
      <c r="F109" s="19">
        <v>78.6</v>
      </c>
    </row>
    <row r="110" spans="1:6" ht="38.25">
      <c r="A110" s="90" t="s">
        <v>223</v>
      </c>
      <c r="B110" s="4" t="s">
        <v>33</v>
      </c>
      <c r="C110" s="16" t="s">
        <v>30</v>
      </c>
      <c r="D110" s="4" t="s">
        <v>224</v>
      </c>
      <c r="E110" s="72"/>
      <c r="F110" s="18">
        <f>F111</f>
        <v>197</v>
      </c>
    </row>
    <row r="111" spans="1:6" ht="30">
      <c r="A111" s="113" t="s">
        <v>200</v>
      </c>
      <c r="B111" s="5" t="s">
        <v>33</v>
      </c>
      <c r="C111" s="11" t="s">
        <v>30</v>
      </c>
      <c r="D111" s="5" t="s">
        <v>224</v>
      </c>
      <c r="E111" s="73">
        <v>244</v>
      </c>
      <c r="F111" s="19">
        <v>197</v>
      </c>
    </row>
    <row r="112" spans="1:6" ht="25.5">
      <c r="A112" s="9" t="s">
        <v>211</v>
      </c>
      <c r="B112" s="5" t="s">
        <v>33</v>
      </c>
      <c r="C112" s="11" t="s">
        <v>30</v>
      </c>
      <c r="D112" s="5" t="s">
        <v>210</v>
      </c>
      <c r="E112" s="73"/>
      <c r="F112" s="19">
        <f>F113</f>
        <v>3721</v>
      </c>
    </row>
    <row r="113" spans="1:6" ht="12.75">
      <c r="A113" s="17" t="s">
        <v>160</v>
      </c>
      <c r="B113" s="5" t="s">
        <v>33</v>
      </c>
      <c r="C113" s="11" t="s">
        <v>30</v>
      </c>
      <c r="D113" s="5" t="s">
        <v>210</v>
      </c>
      <c r="E113" s="73">
        <v>244</v>
      </c>
      <c r="F113" s="19">
        <v>3721</v>
      </c>
    </row>
    <row r="114" spans="1:6" ht="12.75">
      <c r="A114" s="90" t="s">
        <v>233</v>
      </c>
      <c r="B114" s="4" t="s">
        <v>33</v>
      </c>
      <c r="C114" s="16" t="s">
        <v>30</v>
      </c>
      <c r="D114" s="16" t="s">
        <v>234</v>
      </c>
      <c r="E114" s="72"/>
      <c r="F114" s="18">
        <f>F115</f>
        <v>150</v>
      </c>
    </row>
    <row r="115" spans="1:6" ht="12.75">
      <c r="A115" s="17" t="s">
        <v>160</v>
      </c>
      <c r="B115" s="5" t="s">
        <v>33</v>
      </c>
      <c r="C115" s="11" t="s">
        <v>30</v>
      </c>
      <c r="D115" s="11" t="s">
        <v>234</v>
      </c>
      <c r="E115" s="73">
        <v>244</v>
      </c>
      <c r="F115" s="19">
        <v>150</v>
      </c>
    </row>
    <row r="116" spans="1:6" ht="12.75">
      <c r="A116" s="15" t="s">
        <v>14</v>
      </c>
      <c r="B116" s="4" t="s">
        <v>33</v>
      </c>
      <c r="C116" s="4" t="s">
        <v>25</v>
      </c>
      <c r="D116" s="4" t="s">
        <v>22</v>
      </c>
      <c r="E116" s="72" t="s">
        <v>20</v>
      </c>
      <c r="F116" s="18">
        <f>F117</f>
        <v>2634</v>
      </c>
    </row>
    <row r="117" spans="1:6" ht="12.75">
      <c r="A117" s="17" t="s">
        <v>176</v>
      </c>
      <c r="B117" s="11" t="s">
        <v>33</v>
      </c>
      <c r="C117" s="11" t="s">
        <v>25</v>
      </c>
      <c r="D117" s="5" t="s">
        <v>140</v>
      </c>
      <c r="E117" s="72"/>
      <c r="F117" s="19">
        <f>F118</f>
        <v>2634</v>
      </c>
    </row>
    <row r="118" spans="1:6" ht="45">
      <c r="A118" s="113" t="s">
        <v>152</v>
      </c>
      <c r="B118" s="11" t="s">
        <v>33</v>
      </c>
      <c r="C118" s="11" t="s">
        <v>25</v>
      </c>
      <c r="D118" s="124" t="s">
        <v>153</v>
      </c>
      <c r="E118" s="72"/>
      <c r="F118" s="19">
        <f>F119</f>
        <v>2634</v>
      </c>
    </row>
    <row r="119" spans="1:6" ht="12.75">
      <c r="A119" s="17" t="s">
        <v>160</v>
      </c>
      <c r="B119" s="11" t="s">
        <v>33</v>
      </c>
      <c r="C119" s="11" t="s">
        <v>25</v>
      </c>
      <c r="D119" s="124" t="s">
        <v>153</v>
      </c>
      <c r="E119" s="73">
        <v>244</v>
      </c>
      <c r="F119" s="19">
        <v>2634</v>
      </c>
    </row>
    <row r="120" spans="1:6" ht="12.75">
      <c r="A120" s="15" t="s">
        <v>178</v>
      </c>
      <c r="B120" s="4" t="s">
        <v>33</v>
      </c>
      <c r="C120" s="4" t="s">
        <v>33</v>
      </c>
      <c r="D120" s="4"/>
      <c r="E120" s="72"/>
      <c r="F120" s="18">
        <f>F121</f>
        <v>1618.1000000000001</v>
      </c>
    </row>
    <row r="121" spans="1:6" ht="15.75" customHeight="1">
      <c r="A121" s="10" t="s">
        <v>45</v>
      </c>
      <c r="B121" s="11" t="s">
        <v>33</v>
      </c>
      <c r="C121" s="11" t="s">
        <v>33</v>
      </c>
      <c r="D121" s="124" t="s">
        <v>179</v>
      </c>
      <c r="E121" s="73"/>
      <c r="F121" s="19">
        <f>SUM(F122:F124)</f>
        <v>1618.1000000000001</v>
      </c>
    </row>
    <row r="122" spans="1:6" ht="15.75">
      <c r="A122" s="115" t="s">
        <v>158</v>
      </c>
      <c r="B122" s="11" t="s">
        <v>33</v>
      </c>
      <c r="C122" s="11" t="s">
        <v>33</v>
      </c>
      <c r="D122" s="124" t="s">
        <v>179</v>
      </c>
      <c r="E122" s="73">
        <v>111</v>
      </c>
      <c r="F122" s="19">
        <v>1410.4</v>
      </c>
    </row>
    <row r="123" spans="1:6" ht="31.5">
      <c r="A123" s="115" t="s">
        <v>161</v>
      </c>
      <c r="B123" s="11" t="s">
        <v>33</v>
      </c>
      <c r="C123" s="11" t="s">
        <v>33</v>
      </c>
      <c r="D123" s="124" t="s">
        <v>179</v>
      </c>
      <c r="E123" s="73">
        <v>242</v>
      </c>
      <c r="F123" s="19">
        <v>40.5</v>
      </c>
    </row>
    <row r="124" spans="1:6" ht="14.25" customHeight="1">
      <c r="A124" s="17" t="s">
        <v>160</v>
      </c>
      <c r="B124" s="11" t="s">
        <v>33</v>
      </c>
      <c r="C124" s="11" t="s">
        <v>33</v>
      </c>
      <c r="D124" s="124" t="s">
        <v>179</v>
      </c>
      <c r="E124" s="73">
        <v>244</v>
      </c>
      <c r="F124" s="19">
        <v>167.2</v>
      </c>
    </row>
    <row r="125" spans="1:6" ht="14.25">
      <c r="A125" s="7" t="s">
        <v>130</v>
      </c>
      <c r="B125" s="32" t="s">
        <v>37</v>
      </c>
      <c r="C125" s="32"/>
      <c r="D125" s="31"/>
      <c r="E125" s="31"/>
      <c r="F125" s="82">
        <f>F126+F130</f>
        <v>102.5</v>
      </c>
    </row>
    <row r="126" spans="1:6" ht="12.75">
      <c r="A126" s="86" t="s">
        <v>111</v>
      </c>
      <c r="B126" s="16" t="s">
        <v>37</v>
      </c>
      <c r="C126" s="16" t="s">
        <v>33</v>
      </c>
      <c r="D126" s="4"/>
      <c r="E126" s="72"/>
      <c r="F126" s="18">
        <f>F127</f>
        <v>10</v>
      </c>
    </row>
    <row r="127" spans="1:6" ht="12.75">
      <c r="A127" s="17" t="s">
        <v>110</v>
      </c>
      <c r="B127" s="28" t="s">
        <v>10</v>
      </c>
      <c r="C127" s="28" t="s">
        <v>33</v>
      </c>
      <c r="D127" s="29" t="s">
        <v>108</v>
      </c>
      <c r="E127" s="72"/>
      <c r="F127" s="18">
        <f>F128</f>
        <v>10</v>
      </c>
    </row>
    <row r="128" spans="1:6" ht="12.75">
      <c r="A128" s="87" t="s">
        <v>109</v>
      </c>
      <c r="B128" s="28" t="s">
        <v>10</v>
      </c>
      <c r="C128" s="28" t="s">
        <v>33</v>
      </c>
      <c r="D128" s="29" t="s">
        <v>107</v>
      </c>
      <c r="E128" s="75"/>
      <c r="F128" s="19">
        <f>F129</f>
        <v>10</v>
      </c>
    </row>
    <row r="129" spans="1:6" ht="31.5">
      <c r="A129" s="115" t="s">
        <v>160</v>
      </c>
      <c r="B129" s="28" t="s">
        <v>10</v>
      </c>
      <c r="C129" s="28" t="s">
        <v>33</v>
      </c>
      <c r="D129" s="29" t="s">
        <v>107</v>
      </c>
      <c r="E129" s="75">
        <v>244</v>
      </c>
      <c r="F129" s="19">
        <v>10</v>
      </c>
    </row>
    <row r="130" spans="1:6" ht="12.75">
      <c r="A130" s="9" t="s">
        <v>138</v>
      </c>
      <c r="B130" s="32" t="s">
        <v>37</v>
      </c>
      <c r="C130" s="32" t="s">
        <v>37</v>
      </c>
      <c r="D130" s="31"/>
      <c r="E130" s="76"/>
      <c r="F130" s="82">
        <f>F131</f>
        <v>92.5</v>
      </c>
    </row>
    <row r="131" spans="1:6" ht="12.75">
      <c r="A131" s="100" t="s">
        <v>139</v>
      </c>
      <c r="B131" s="28" t="s">
        <v>37</v>
      </c>
      <c r="C131" s="28" t="s">
        <v>37</v>
      </c>
      <c r="D131" s="5" t="s">
        <v>140</v>
      </c>
      <c r="E131" s="75"/>
      <c r="F131" s="22">
        <f>F132</f>
        <v>92.5</v>
      </c>
    </row>
    <row r="132" spans="1:6" ht="25.5">
      <c r="A132" s="9" t="s">
        <v>206</v>
      </c>
      <c r="B132" s="28" t="s">
        <v>37</v>
      </c>
      <c r="C132" s="28" t="s">
        <v>37</v>
      </c>
      <c r="D132" s="5" t="s">
        <v>205</v>
      </c>
      <c r="E132" s="75"/>
      <c r="F132" s="19">
        <f>F133</f>
        <v>92.5</v>
      </c>
    </row>
    <row r="133" spans="1:6" ht="25.5">
      <c r="A133" s="10" t="s">
        <v>206</v>
      </c>
      <c r="B133" s="28" t="s">
        <v>37</v>
      </c>
      <c r="C133" s="28" t="s">
        <v>37</v>
      </c>
      <c r="D133" s="5" t="s">
        <v>205</v>
      </c>
      <c r="E133" s="75">
        <v>365</v>
      </c>
      <c r="F133" s="19">
        <v>92.5</v>
      </c>
    </row>
    <row r="134" spans="1:6" ht="14.25">
      <c r="A134" s="7" t="s">
        <v>132</v>
      </c>
      <c r="B134" s="32" t="s">
        <v>38</v>
      </c>
      <c r="C134" s="32"/>
      <c r="D134" s="31"/>
      <c r="E134" s="76"/>
      <c r="F134" s="18">
        <f>F135</f>
        <v>3963.4</v>
      </c>
    </row>
    <row r="135" spans="1:6" ht="12.75">
      <c r="A135" s="9" t="s">
        <v>39</v>
      </c>
      <c r="B135" s="4" t="s">
        <v>38</v>
      </c>
      <c r="C135" s="4" t="s">
        <v>24</v>
      </c>
      <c r="D135" s="4" t="s">
        <v>22</v>
      </c>
      <c r="E135" s="72" t="s">
        <v>20</v>
      </c>
      <c r="F135" s="18">
        <f>F136+F144+F147+F148+F154+F156+F158+F160</f>
        <v>3963.4</v>
      </c>
    </row>
    <row r="136" spans="1:6" ht="12.75">
      <c r="A136" s="9" t="s">
        <v>40</v>
      </c>
      <c r="B136" s="4" t="s">
        <v>38</v>
      </c>
      <c r="C136" s="4" t="s">
        <v>24</v>
      </c>
      <c r="D136" s="4" t="s">
        <v>11</v>
      </c>
      <c r="E136" s="72"/>
      <c r="F136" s="18">
        <f>F137</f>
        <v>3068.5</v>
      </c>
    </row>
    <row r="137" spans="1:6" ht="12.75">
      <c r="A137" s="10" t="s">
        <v>45</v>
      </c>
      <c r="B137" s="5" t="s">
        <v>38</v>
      </c>
      <c r="C137" s="5" t="s">
        <v>24</v>
      </c>
      <c r="D137" s="5" t="s">
        <v>44</v>
      </c>
      <c r="E137" s="73"/>
      <c r="F137" s="19">
        <f>F138+F139+F140+F142+F141+F143</f>
        <v>3068.5</v>
      </c>
    </row>
    <row r="138" spans="1:6" ht="15" customHeight="1">
      <c r="A138" s="115" t="s">
        <v>158</v>
      </c>
      <c r="B138" s="5" t="s">
        <v>38</v>
      </c>
      <c r="C138" s="5" t="s">
        <v>24</v>
      </c>
      <c r="D138" s="5" t="s">
        <v>44</v>
      </c>
      <c r="E138" s="74" t="s">
        <v>180</v>
      </c>
      <c r="F138" s="19">
        <v>1737.4</v>
      </c>
    </row>
    <row r="139" spans="1:6" ht="12.75">
      <c r="A139" s="17" t="s">
        <v>161</v>
      </c>
      <c r="B139" s="5" t="s">
        <v>38</v>
      </c>
      <c r="C139" s="5" t="s">
        <v>24</v>
      </c>
      <c r="D139" s="5" t="s">
        <v>44</v>
      </c>
      <c r="E139" s="73">
        <v>242</v>
      </c>
      <c r="F139" s="19">
        <v>23.8</v>
      </c>
    </row>
    <row r="140" spans="1:6" ht="12.75">
      <c r="A140" s="17" t="s">
        <v>160</v>
      </c>
      <c r="B140" s="5" t="s">
        <v>38</v>
      </c>
      <c r="C140" s="5" t="s">
        <v>24</v>
      </c>
      <c r="D140" s="5" t="s">
        <v>44</v>
      </c>
      <c r="E140" s="73">
        <v>244</v>
      </c>
      <c r="F140" s="19">
        <v>1091.5</v>
      </c>
    </row>
    <row r="141" spans="1:6" ht="27.75" customHeight="1">
      <c r="A141" s="138" t="s">
        <v>162</v>
      </c>
      <c r="B141" s="5" t="s">
        <v>38</v>
      </c>
      <c r="C141" s="5" t="s">
        <v>24</v>
      </c>
      <c r="D141" s="5" t="s">
        <v>44</v>
      </c>
      <c r="E141" s="73">
        <v>321</v>
      </c>
      <c r="F141" s="19">
        <v>97.3</v>
      </c>
    </row>
    <row r="142" spans="1:6" ht="15.75">
      <c r="A142" s="115" t="s">
        <v>163</v>
      </c>
      <c r="B142" s="5" t="s">
        <v>38</v>
      </c>
      <c r="C142" s="5" t="s">
        <v>24</v>
      </c>
      <c r="D142" s="5" t="s">
        <v>44</v>
      </c>
      <c r="E142" s="73">
        <v>851</v>
      </c>
      <c r="F142" s="21">
        <v>118.4</v>
      </c>
    </row>
    <row r="143" spans="1:6" ht="15.75">
      <c r="A143" s="115" t="s">
        <v>164</v>
      </c>
      <c r="B143" s="5" t="s">
        <v>38</v>
      </c>
      <c r="C143" s="5" t="s">
        <v>24</v>
      </c>
      <c r="D143" s="5" t="s">
        <v>44</v>
      </c>
      <c r="E143" s="73">
        <v>852</v>
      </c>
      <c r="F143" s="21">
        <v>0.1</v>
      </c>
    </row>
    <row r="144" spans="1:6" ht="25.5">
      <c r="A144" s="1" t="s">
        <v>46</v>
      </c>
      <c r="B144" s="25" t="s">
        <v>38</v>
      </c>
      <c r="C144" s="25" t="s">
        <v>24</v>
      </c>
      <c r="D144" s="25" t="s">
        <v>186</v>
      </c>
      <c r="E144" s="77"/>
      <c r="F144" s="34">
        <f>F145</f>
        <v>13.7</v>
      </c>
    </row>
    <row r="145" spans="1:6" ht="15.75">
      <c r="A145" s="115" t="s">
        <v>158</v>
      </c>
      <c r="B145" s="5" t="s">
        <v>38</v>
      </c>
      <c r="C145" s="5" t="s">
        <v>24</v>
      </c>
      <c r="D145" s="25" t="s">
        <v>186</v>
      </c>
      <c r="E145" s="74" t="s">
        <v>180</v>
      </c>
      <c r="F145" s="22">
        <v>13.7</v>
      </c>
    </row>
    <row r="146" spans="1:6" ht="15.75">
      <c r="A146" s="163" t="s">
        <v>230</v>
      </c>
      <c r="B146" s="25" t="s">
        <v>38</v>
      </c>
      <c r="C146" s="25" t="s">
        <v>24</v>
      </c>
      <c r="D146" s="25">
        <v>5227000</v>
      </c>
      <c r="E146" s="11"/>
      <c r="F146" s="22">
        <f>F147</f>
        <v>129.3</v>
      </c>
    </row>
    <row r="147" spans="1:6" ht="15.75">
      <c r="A147" s="115" t="s">
        <v>158</v>
      </c>
      <c r="B147" s="5" t="s">
        <v>38</v>
      </c>
      <c r="C147" s="5" t="s">
        <v>24</v>
      </c>
      <c r="D147" s="25">
        <v>5227000</v>
      </c>
      <c r="E147" s="11" t="s">
        <v>180</v>
      </c>
      <c r="F147" s="22">
        <v>129.3</v>
      </c>
    </row>
    <row r="148" spans="1:6" ht="12.75">
      <c r="A148" s="9" t="s">
        <v>93</v>
      </c>
      <c r="B148" s="31" t="s">
        <v>38</v>
      </c>
      <c r="C148" s="31" t="s">
        <v>24</v>
      </c>
      <c r="D148" s="31" t="s">
        <v>94</v>
      </c>
      <c r="E148" s="81"/>
      <c r="F148" s="82">
        <f>F149</f>
        <v>549.1999999999999</v>
      </c>
    </row>
    <row r="149" spans="1:6" ht="12.75">
      <c r="A149" s="10" t="s">
        <v>45</v>
      </c>
      <c r="B149" s="29" t="s">
        <v>38</v>
      </c>
      <c r="C149" s="29" t="s">
        <v>24</v>
      </c>
      <c r="D149" s="29" t="s">
        <v>95</v>
      </c>
      <c r="E149" s="80"/>
      <c r="F149" s="22">
        <f>F150+F151+F152+F153</f>
        <v>549.1999999999999</v>
      </c>
    </row>
    <row r="150" spans="1:6" ht="16.5" customHeight="1">
      <c r="A150" s="115" t="s">
        <v>158</v>
      </c>
      <c r="B150" s="25" t="s">
        <v>38</v>
      </c>
      <c r="C150" s="25" t="s">
        <v>24</v>
      </c>
      <c r="D150" s="36" t="s">
        <v>95</v>
      </c>
      <c r="E150" s="74" t="s">
        <v>180</v>
      </c>
      <c r="F150" s="34">
        <v>422.9</v>
      </c>
    </row>
    <row r="151" spans="1:6" ht="19.5" customHeight="1">
      <c r="A151" s="10" t="s">
        <v>161</v>
      </c>
      <c r="B151" s="25" t="s">
        <v>38</v>
      </c>
      <c r="C151" s="25" t="s">
        <v>24</v>
      </c>
      <c r="D151" s="36" t="s">
        <v>95</v>
      </c>
      <c r="E151" s="73">
        <v>242</v>
      </c>
      <c r="F151" s="34">
        <v>12.7</v>
      </c>
    </row>
    <row r="152" spans="1:6" ht="12.75">
      <c r="A152" s="10" t="s">
        <v>160</v>
      </c>
      <c r="B152" s="25" t="s">
        <v>38</v>
      </c>
      <c r="C152" s="25" t="s">
        <v>24</v>
      </c>
      <c r="D152" s="36" t="s">
        <v>95</v>
      </c>
      <c r="E152" s="73">
        <v>244</v>
      </c>
      <c r="F152" s="34">
        <v>47.2</v>
      </c>
    </row>
    <row r="153" spans="1:6" ht="30" customHeight="1">
      <c r="A153" s="10" t="s">
        <v>162</v>
      </c>
      <c r="B153" s="25" t="s">
        <v>38</v>
      </c>
      <c r="C153" s="25" t="s">
        <v>24</v>
      </c>
      <c r="D153" s="36" t="s">
        <v>95</v>
      </c>
      <c r="E153" s="73">
        <v>321</v>
      </c>
      <c r="F153" s="34">
        <v>66.4</v>
      </c>
    </row>
    <row r="154" spans="1:6" ht="27">
      <c r="A154" s="126" t="s">
        <v>46</v>
      </c>
      <c r="B154" s="127" t="s">
        <v>38</v>
      </c>
      <c r="C154" s="127" t="s">
        <v>24</v>
      </c>
      <c r="D154" s="25" t="s">
        <v>186</v>
      </c>
      <c r="E154" s="129"/>
      <c r="F154" s="130">
        <f>F155</f>
        <v>4.6</v>
      </c>
    </row>
    <row r="155" spans="1:6" ht="15.75">
      <c r="A155" s="115" t="s">
        <v>158</v>
      </c>
      <c r="B155" s="5" t="s">
        <v>38</v>
      </c>
      <c r="C155" s="5" t="s">
        <v>24</v>
      </c>
      <c r="D155" s="25" t="s">
        <v>186</v>
      </c>
      <c r="E155" s="74" t="s">
        <v>180</v>
      </c>
      <c r="F155" s="22">
        <v>4.6</v>
      </c>
    </row>
    <row r="156" spans="1:6" ht="13.5">
      <c r="A156" s="131" t="s">
        <v>98</v>
      </c>
      <c r="B156" s="127" t="s">
        <v>38</v>
      </c>
      <c r="C156" s="127" t="s">
        <v>24</v>
      </c>
      <c r="D156" s="128" t="s">
        <v>187</v>
      </c>
      <c r="E156" s="129"/>
      <c r="F156" s="130">
        <f>F157</f>
        <v>14</v>
      </c>
    </row>
    <row r="157" spans="1:6" ht="15.75">
      <c r="A157" s="115" t="s">
        <v>158</v>
      </c>
      <c r="B157" s="5" t="s">
        <v>38</v>
      </c>
      <c r="C157" s="5" t="s">
        <v>24</v>
      </c>
      <c r="D157" s="128" t="s">
        <v>187</v>
      </c>
      <c r="E157" s="74" t="s">
        <v>180</v>
      </c>
      <c r="F157" s="22">
        <v>14</v>
      </c>
    </row>
    <row r="158" spans="1:6" ht="30" customHeight="1">
      <c r="A158" s="132" t="s">
        <v>183</v>
      </c>
      <c r="B158" s="5" t="s">
        <v>38</v>
      </c>
      <c r="C158" s="5" t="s">
        <v>24</v>
      </c>
      <c r="D158" s="36" t="s">
        <v>188</v>
      </c>
      <c r="E158" s="74"/>
      <c r="F158" s="22">
        <f>F159</f>
        <v>164.8</v>
      </c>
    </row>
    <row r="159" spans="1:6" ht="31.5">
      <c r="A159" s="115" t="s">
        <v>162</v>
      </c>
      <c r="B159" s="5" t="s">
        <v>38</v>
      </c>
      <c r="C159" s="5" t="s">
        <v>24</v>
      </c>
      <c r="D159" s="36" t="s">
        <v>188</v>
      </c>
      <c r="E159" s="74" t="s">
        <v>181</v>
      </c>
      <c r="F159" s="22">
        <v>164.8</v>
      </c>
    </row>
    <row r="160" spans="1:6" ht="15.75" customHeight="1">
      <c r="A160" s="164" t="s">
        <v>231</v>
      </c>
      <c r="B160" s="5" t="s">
        <v>38</v>
      </c>
      <c r="C160" s="5" t="s">
        <v>24</v>
      </c>
      <c r="D160" s="36">
        <v>4400200</v>
      </c>
      <c r="E160" s="74"/>
      <c r="F160" s="22">
        <f>F161</f>
        <v>19.3</v>
      </c>
    </row>
    <row r="161" spans="1:6" ht="12.75">
      <c r="A161" s="10" t="s">
        <v>160</v>
      </c>
      <c r="B161" s="5" t="s">
        <v>38</v>
      </c>
      <c r="C161" s="5" t="s">
        <v>24</v>
      </c>
      <c r="D161" s="36">
        <v>4400200</v>
      </c>
      <c r="E161" s="74" t="s">
        <v>171</v>
      </c>
      <c r="F161" s="22">
        <v>19.3</v>
      </c>
    </row>
    <row r="162" spans="1:6" ht="14.25">
      <c r="A162" s="7" t="s">
        <v>141</v>
      </c>
      <c r="B162" s="32">
        <v>11</v>
      </c>
      <c r="C162" s="32"/>
      <c r="D162" s="31"/>
      <c r="E162" s="76"/>
      <c r="F162" s="18">
        <f>F163</f>
        <v>2539.7999999999997</v>
      </c>
    </row>
    <row r="163" spans="1:6" ht="12.75">
      <c r="A163" s="9" t="s">
        <v>142</v>
      </c>
      <c r="B163" s="4">
        <v>11</v>
      </c>
      <c r="C163" s="4" t="s">
        <v>24</v>
      </c>
      <c r="D163" s="4"/>
      <c r="E163" s="72"/>
      <c r="F163" s="18">
        <f>F164+F172</f>
        <v>2539.7999999999997</v>
      </c>
    </row>
    <row r="164" spans="1:6" ht="12.75">
      <c r="A164" s="10" t="s">
        <v>144</v>
      </c>
      <c r="B164" s="5">
        <v>11</v>
      </c>
      <c r="C164" s="5" t="s">
        <v>24</v>
      </c>
      <c r="D164" s="11" t="s">
        <v>145</v>
      </c>
      <c r="E164" s="5"/>
      <c r="F164" s="22">
        <f>F165</f>
        <v>2521.1</v>
      </c>
    </row>
    <row r="165" spans="1:6" ht="12.75">
      <c r="A165" s="10" t="s">
        <v>45</v>
      </c>
      <c r="B165" s="5">
        <v>11</v>
      </c>
      <c r="C165" s="5" t="s">
        <v>24</v>
      </c>
      <c r="D165" s="11" t="s">
        <v>146</v>
      </c>
      <c r="E165" s="5"/>
      <c r="F165" s="22">
        <f>SUM(F166:F171)</f>
        <v>2521.1</v>
      </c>
    </row>
    <row r="166" spans="1:6" ht="15" customHeight="1">
      <c r="A166" s="115" t="s">
        <v>158</v>
      </c>
      <c r="B166" s="5">
        <v>11</v>
      </c>
      <c r="C166" s="5" t="s">
        <v>24</v>
      </c>
      <c r="D166" s="11" t="s">
        <v>146</v>
      </c>
      <c r="E166" s="74" t="s">
        <v>180</v>
      </c>
      <c r="F166" s="19">
        <v>2137.5</v>
      </c>
    </row>
    <row r="167" spans="1:6" ht="15" customHeight="1">
      <c r="A167" s="114" t="s">
        <v>159</v>
      </c>
      <c r="B167" s="5">
        <v>11</v>
      </c>
      <c r="C167" s="5" t="s">
        <v>24</v>
      </c>
      <c r="D167" s="11" t="s">
        <v>146</v>
      </c>
      <c r="E167" s="73">
        <v>112</v>
      </c>
      <c r="F167" s="19">
        <v>1.2</v>
      </c>
    </row>
    <row r="168" spans="1:6" ht="31.5">
      <c r="A168" s="115" t="s">
        <v>161</v>
      </c>
      <c r="B168" s="5">
        <v>11</v>
      </c>
      <c r="C168" s="5" t="s">
        <v>24</v>
      </c>
      <c r="D168" s="11" t="s">
        <v>146</v>
      </c>
      <c r="E168" s="73">
        <v>242</v>
      </c>
      <c r="F168" s="19">
        <v>10.6</v>
      </c>
    </row>
    <row r="169" spans="1:6" ht="31.5">
      <c r="A169" s="115" t="s">
        <v>160</v>
      </c>
      <c r="B169" s="5">
        <v>11</v>
      </c>
      <c r="C169" s="5" t="s">
        <v>24</v>
      </c>
      <c r="D169" s="11" t="s">
        <v>146</v>
      </c>
      <c r="E169" s="73">
        <v>244</v>
      </c>
      <c r="F169" s="19">
        <v>355.8</v>
      </c>
    </row>
    <row r="170" spans="1:6" ht="24">
      <c r="A170" s="138" t="s">
        <v>162</v>
      </c>
      <c r="B170" s="5">
        <v>11</v>
      </c>
      <c r="C170" s="5" t="s">
        <v>24</v>
      </c>
      <c r="D170" s="11" t="s">
        <v>146</v>
      </c>
      <c r="E170" s="73">
        <v>321</v>
      </c>
      <c r="F170" s="19">
        <v>14.7</v>
      </c>
    </row>
    <row r="171" spans="1:6" ht="15.75">
      <c r="A171" s="115" t="s">
        <v>163</v>
      </c>
      <c r="B171" s="5">
        <v>11</v>
      </c>
      <c r="C171" s="5" t="s">
        <v>24</v>
      </c>
      <c r="D171" s="11" t="s">
        <v>146</v>
      </c>
      <c r="E171" s="73">
        <v>851</v>
      </c>
      <c r="F171" s="21">
        <v>1.3</v>
      </c>
    </row>
    <row r="172" spans="1:6" ht="25.5">
      <c r="A172" s="1" t="s">
        <v>46</v>
      </c>
      <c r="B172" s="5">
        <v>11</v>
      </c>
      <c r="C172" s="5" t="s">
        <v>24</v>
      </c>
      <c r="D172" s="25" t="s">
        <v>186</v>
      </c>
      <c r="E172" s="77"/>
      <c r="F172" s="34">
        <f>F173</f>
        <v>18.7</v>
      </c>
    </row>
    <row r="173" spans="1:6" ht="15.75">
      <c r="A173" s="115" t="s">
        <v>158</v>
      </c>
      <c r="B173" s="5">
        <v>11</v>
      </c>
      <c r="C173" s="5" t="s">
        <v>24</v>
      </c>
      <c r="D173" s="25" t="s">
        <v>186</v>
      </c>
      <c r="E173" s="74" t="s">
        <v>180</v>
      </c>
      <c r="F173" s="22">
        <v>18.7</v>
      </c>
    </row>
    <row r="174" spans="1:6" ht="15.75">
      <c r="A174" s="173" t="s">
        <v>235</v>
      </c>
      <c r="B174" s="5">
        <v>10</v>
      </c>
      <c r="C174" s="11" t="s">
        <v>25</v>
      </c>
      <c r="D174" s="25"/>
      <c r="E174" s="11"/>
      <c r="F174" s="82">
        <v>34.6</v>
      </c>
    </row>
    <row r="175" spans="1:6" ht="15.75">
      <c r="A175" s="115" t="s">
        <v>236</v>
      </c>
      <c r="B175" s="5">
        <v>10</v>
      </c>
      <c r="C175" s="11" t="s">
        <v>25</v>
      </c>
      <c r="D175" s="25">
        <v>5058600</v>
      </c>
      <c r="E175" s="11" t="s">
        <v>237</v>
      </c>
      <c r="F175" s="22">
        <v>34.6</v>
      </c>
    </row>
    <row r="176" spans="1:6" ht="15.75">
      <c r="A176" s="115"/>
      <c r="B176" s="5"/>
      <c r="C176" s="5"/>
      <c r="D176" s="25"/>
      <c r="E176" s="11"/>
      <c r="F176" s="22"/>
    </row>
    <row r="177" ht="12.75">
      <c r="F177" s="79">
        <f>F11+F62+F68+F75+F88+F125+F134+F162+F174</f>
        <v>26741.599999999995</v>
      </c>
    </row>
    <row r="179" spans="5:6" ht="12.75">
      <c r="E179" s="84" t="s">
        <v>24</v>
      </c>
      <c r="F179" s="71">
        <f>F11</f>
        <v>6616.799999999999</v>
      </c>
    </row>
    <row r="180" spans="5:6" ht="12.75">
      <c r="E180" s="84" t="s">
        <v>30</v>
      </c>
      <c r="F180" s="71">
        <f>F62</f>
        <v>151.10000000000002</v>
      </c>
    </row>
    <row r="181" spans="5:6" ht="12.75">
      <c r="E181" s="84" t="s">
        <v>25</v>
      </c>
      <c r="F181" s="71">
        <f>F68</f>
        <v>45.5</v>
      </c>
    </row>
    <row r="182" spans="5:6" ht="12.75">
      <c r="E182" s="84" t="s">
        <v>32</v>
      </c>
      <c r="F182" s="71">
        <f>F75</f>
        <v>3872.7</v>
      </c>
    </row>
    <row r="183" spans="5:6" ht="12.75">
      <c r="E183" s="84" t="s">
        <v>33</v>
      </c>
      <c r="F183" s="71">
        <f>F88</f>
        <v>9415.199999999999</v>
      </c>
    </row>
    <row r="184" spans="5:6" ht="12.75">
      <c r="E184" s="84" t="s">
        <v>37</v>
      </c>
      <c r="F184" s="71">
        <f>F125</f>
        <v>102.5</v>
      </c>
    </row>
    <row r="185" spans="5:6" ht="12.75">
      <c r="E185" s="84" t="s">
        <v>38</v>
      </c>
      <c r="F185" s="71">
        <f>F134</f>
        <v>3963.4</v>
      </c>
    </row>
    <row r="186" spans="5:6" ht="12.75">
      <c r="E186" s="84" t="s">
        <v>238</v>
      </c>
      <c r="F186" s="71">
        <v>34.6</v>
      </c>
    </row>
    <row r="187" spans="5:6" ht="12.75">
      <c r="E187" s="84" t="s">
        <v>143</v>
      </c>
      <c r="F187" s="71">
        <f>F162</f>
        <v>2539.7999999999997</v>
      </c>
    </row>
    <row r="188" ht="12.75">
      <c r="F188" s="88">
        <f>SUM(F179:F187)</f>
        <v>26741.599999999995</v>
      </c>
    </row>
  </sheetData>
  <sheetProtection/>
  <mergeCells count="9">
    <mergeCell ref="D1:F1"/>
    <mergeCell ref="F9:F10"/>
    <mergeCell ref="A6:F6"/>
    <mergeCell ref="A7:F7"/>
    <mergeCell ref="E8:F8"/>
    <mergeCell ref="D2:F2"/>
    <mergeCell ref="B5:F5"/>
    <mergeCell ref="A3:F3"/>
    <mergeCell ref="B4:F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182" t="s">
        <v>219</v>
      </c>
      <c r="G1" s="182"/>
      <c r="H1" s="182"/>
    </row>
    <row r="2" spans="6:8" ht="12.75">
      <c r="F2" s="182" t="s">
        <v>101</v>
      </c>
      <c r="G2" s="182"/>
      <c r="H2" s="182"/>
    </row>
    <row r="3" spans="3:8" ht="51" customHeight="1">
      <c r="C3" s="183" t="s">
        <v>207</v>
      </c>
      <c r="D3" s="183"/>
      <c r="E3" s="183"/>
      <c r="F3" s="183"/>
      <c r="G3" s="183"/>
      <c r="H3" s="183"/>
    </row>
    <row r="4" spans="5:8" ht="12.75">
      <c r="E4" s="182" t="s">
        <v>241</v>
      </c>
      <c r="F4" s="182"/>
      <c r="G4" s="182"/>
      <c r="H4" s="182"/>
    </row>
    <row r="5" spans="1:8" ht="36.75" customHeight="1">
      <c r="A5" s="185" t="s">
        <v>134</v>
      </c>
      <c r="B5" s="185"/>
      <c r="C5" s="185"/>
      <c r="D5" s="185"/>
      <c r="E5" s="185"/>
      <c r="F5" s="185"/>
      <c r="G5" s="185"/>
      <c r="H5" s="185"/>
    </row>
    <row r="6" spans="1:8" ht="15.75">
      <c r="A6" s="184" t="s">
        <v>208</v>
      </c>
      <c r="B6" s="184"/>
      <c r="C6" s="184"/>
      <c r="D6" s="184"/>
      <c r="E6" s="184"/>
      <c r="F6" s="184"/>
      <c r="G6" s="184"/>
      <c r="H6" s="184"/>
    </row>
    <row r="7" ht="12.75">
      <c r="H7" s="2" t="s">
        <v>48</v>
      </c>
    </row>
    <row r="8" spans="1:8" ht="72" customHeight="1">
      <c r="A8" s="12" t="s">
        <v>15</v>
      </c>
      <c r="B8" s="13" t="s">
        <v>16</v>
      </c>
      <c r="C8" s="12" t="s">
        <v>47</v>
      </c>
      <c r="D8" s="12" t="s">
        <v>17</v>
      </c>
      <c r="E8" s="12" t="s">
        <v>49</v>
      </c>
      <c r="F8" s="12" t="s">
        <v>18</v>
      </c>
      <c r="G8" s="12" t="s">
        <v>19</v>
      </c>
      <c r="H8" s="14" t="s">
        <v>131</v>
      </c>
    </row>
    <row r="9" spans="1:8" ht="15.75">
      <c r="A9" s="38">
        <v>1</v>
      </c>
      <c r="B9" s="39" t="s">
        <v>135</v>
      </c>
      <c r="C9" s="40">
        <v>871</v>
      </c>
      <c r="D9" s="41" t="s">
        <v>21</v>
      </c>
      <c r="E9" s="41" t="s">
        <v>21</v>
      </c>
      <c r="F9" s="41" t="s">
        <v>22</v>
      </c>
      <c r="G9" s="41" t="s">
        <v>20</v>
      </c>
      <c r="H9" s="42">
        <f>H10+H54+H60+H67+H80+H115+H124+H152+H164</f>
        <v>26377.899999999998</v>
      </c>
    </row>
    <row r="10" spans="1:8" ht="14.25">
      <c r="A10" s="6"/>
      <c r="B10" s="7" t="s">
        <v>23</v>
      </c>
      <c r="C10" s="4">
        <v>871</v>
      </c>
      <c r="D10" s="4" t="s">
        <v>24</v>
      </c>
      <c r="E10" s="4" t="s">
        <v>21</v>
      </c>
      <c r="F10" s="4" t="s">
        <v>22</v>
      </c>
      <c r="G10" s="72" t="s">
        <v>20</v>
      </c>
      <c r="H10" s="18">
        <f>H11+H28+H34+H37</f>
        <v>6253.099999999999</v>
      </c>
    </row>
    <row r="11" spans="1:8" ht="38.25">
      <c r="A11" s="3"/>
      <c r="B11" s="9" t="s">
        <v>31</v>
      </c>
      <c r="C11" s="4">
        <v>871</v>
      </c>
      <c r="D11" s="4" t="s">
        <v>24</v>
      </c>
      <c r="E11" s="4" t="s">
        <v>32</v>
      </c>
      <c r="F11" s="4" t="s">
        <v>22</v>
      </c>
      <c r="G11" s="72" t="s">
        <v>20</v>
      </c>
      <c r="H11" s="20">
        <f>H12+H22</f>
        <v>4389.4</v>
      </c>
    </row>
    <row r="12" spans="1:8" ht="38.25">
      <c r="A12" s="3"/>
      <c r="B12" s="10" t="s">
        <v>26</v>
      </c>
      <c r="C12" s="5">
        <v>871</v>
      </c>
      <c r="D12" s="5" t="s">
        <v>24</v>
      </c>
      <c r="E12" s="5" t="s">
        <v>32</v>
      </c>
      <c r="F12" s="5" t="s">
        <v>27</v>
      </c>
      <c r="G12" s="73" t="s">
        <v>20</v>
      </c>
      <c r="H12" s="21">
        <f>H13+H20</f>
        <v>4369.7</v>
      </c>
    </row>
    <row r="13" spans="1:8" ht="12.75">
      <c r="A13" s="3"/>
      <c r="B13" s="136" t="s">
        <v>28</v>
      </c>
      <c r="C13" s="4">
        <v>871</v>
      </c>
      <c r="D13" s="4" t="s">
        <v>24</v>
      </c>
      <c r="E13" s="4" t="s">
        <v>32</v>
      </c>
      <c r="F13" s="4" t="s">
        <v>29</v>
      </c>
      <c r="G13" s="72" t="s">
        <v>20</v>
      </c>
      <c r="H13" s="20">
        <f>SUM(H14:H19)</f>
        <v>3720.0999999999995</v>
      </c>
    </row>
    <row r="14" spans="1:8" ht="15">
      <c r="A14" s="3"/>
      <c r="B14" s="114" t="s">
        <v>158</v>
      </c>
      <c r="C14" s="5">
        <v>871</v>
      </c>
      <c r="D14" s="5" t="s">
        <v>24</v>
      </c>
      <c r="E14" s="5" t="s">
        <v>32</v>
      </c>
      <c r="F14" s="5" t="s">
        <v>29</v>
      </c>
      <c r="G14" s="73">
        <v>121</v>
      </c>
      <c r="H14" s="21">
        <v>2759.7</v>
      </c>
    </row>
    <row r="15" spans="1:8" ht="30">
      <c r="A15" s="3"/>
      <c r="B15" s="114" t="s">
        <v>159</v>
      </c>
      <c r="C15" s="5">
        <v>871</v>
      </c>
      <c r="D15" s="5" t="s">
        <v>24</v>
      </c>
      <c r="E15" s="5" t="s">
        <v>32</v>
      </c>
      <c r="F15" s="5" t="s">
        <v>29</v>
      </c>
      <c r="G15" s="73">
        <v>122</v>
      </c>
      <c r="H15" s="21">
        <v>1</v>
      </c>
    </row>
    <row r="16" spans="1:8" ht="31.5">
      <c r="A16" s="3"/>
      <c r="B16" s="115" t="s">
        <v>161</v>
      </c>
      <c r="C16" s="5">
        <v>871</v>
      </c>
      <c r="D16" s="5" t="s">
        <v>24</v>
      </c>
      <c r="E16" s="5" t="s">
        <v>32</v>
      </c>
      <c r="F16" s="5" t="s">
        <v>29</v>
      </c>
      <c r="G16" s="73">
        <v>242</v>
      </c>
      <c r="H16" s="21">
        <v>405.7</v>
      </c>
    </row>
    <row r="17" spans="1:8" ht="25.5">
      <c r="A17" s="3"/>
      <c r="B17" s="10" t="s">
        <v>160</v>
      </c>
      <c r="C17" s="5">
        <v>871</v>
      </c>
      <c r="D17" s="5" t="s">
        <v>24</v>
      </c>
      <c r="E17" s="5" t="s">
        <v>32</v>
      </c>
      <c r="F17" s="5" t="s">
        <v>29</v>
      </c>
      <c r="G17" s="73">
        <v>244</v>
      </c>
      <c r="H17" s="21">
        <v>526.2</v>
      </c>
    </row>
    <row r="18" spans="1:8" ht="31.5">
      <c r="A18" s="3"/>
      <c r="B18" s="115" t="s">
        <v>163</v>
      </c>
      <c r="C18" s="5">
        <v>871</v>
      </c>
      <c r="D18" s="5" t="s">
        <v>24</v>
      </c>
      <c r="E18" s="5" t="s">
        <v>32</v>
      </c>
      <c r="F18" s="5" t="s">
        <v>29</v>
      </c>
      <c r="G18" s="73">
        <v>851</v>
      </c>
      <c r="H18" s="21">
        <v>3.6</v>
      </c>
    </row>
    <row r="19" spans="1:8" ht="15.75">
      <c r="A19" s="3"/>
      <c r="B19" s="115" t="s">
        <v>164</v>
      </c>
      <c r="C19" s="5">
        <v>871</v>
      </c>
      <c r="D19" s="5" t="s">
        <v>24</v>
      </c>
      <c r="E19" s="5" t="s">
        <v>32</v>
      </c>
      <c r="F19" s="5" t="s">
        <v>29</v>
      </c>
      <c r="G19" s="73">
        <v>852</v>
      </c>
      <c r="H19" s="21">
        <v>23.9</v>
      </c>
    </row>
    <row r="20" spans="1:8" ht="12.75">
      <c r="A20" s="3"/>
      <c r="B20" s="136" t="s">
        <v>136</v>
      </c>
      <c r="C20" s="5">
        <v>871</v>
      </c>
      <c r="D20" s="4" t="s">
        <v>24</v>
      </c>
      <c r="E20" s="4" t="s">
        <v>32</v>
      </c>
      <c r="F20" s="4" t="s">
        <v>137</v>
      </c>
      <c r="G20" s="72"/>
      <c r="H20" s="20">
        <f>H21</f>
        <v>649.6</v>
      </c>
    </row>
    <row r="21" spans="1:8" ht="15">
      <c r="A21" s="3"/>
      <c r="B21" s="114" t="s">
        <v>158</v>
      </c>
      <c r="C21" s="5">
        <v>871</v>
      </c>
      <c r="D21" s="5" t="s">
        <v>24</v>
      </c>
      <c r="E21" s="5" t="s">
        <v>32</v>
      </c>
      <c r="F21" s="5" t="s">
        <v>137</v>
      </c>
      <c r="G21" s="73">
        <v>121</v>
      </c>
      <c r="H21" s="21">
        <v>649.6</v>
      </c>
    </row>
    <row r="22" spans="1:8" ht="12.75">
      <c r="A22" s="6"/>
      <c r="B22" s="116" t="s">
        <v>127</v>
      </c>
      <c r="C22" s="5">
        <v>871</v>
      </c>
      <c r="D22" s="4" t="s">
        <v>24</v>
      </c>
      <c r="E22" s="4" t="s">
        <v>32</v>
      </c>
      <c r="F22" s="4" t="s">
        <v>126</v>
      </c>
      <c r="G22" s="72"/>
      <c r="H22" s="20">
        <f>H23+H26</f>
        <v>19.7</v>
      </c>
    </row>
    <row r="23" spans="1:8" ht="36">
      <c r="A23" s="3"/>
      <c r="B23" s="95" t="s">
        <v>129</v>
      </c>
      <c r="C23" s="5">
        <v>871</v>
      </c>
      <c r="D23" s="5" t="s">
        <v>24</v>
      </c>
      <c r="E23" s="5" t="s">
        <v>32</v>
      </c>
      <c r="F23" s="5" t="s">
        <v>103</v>
      </c>
      <c r="G23" s="73"/>
      <c r="H23" s="21">
        <f>H24</f>
        <v>16.3</v>
      </c>
    </row>
    <row r="24" spans="1:8" ht="36">
      <c r="A24" s="3"/>
      <c r="B24" s="94" t="s">
        <v>167</v>
      </c>
      <c r="C24" s="5">
        <v>871</v>
      </c>
      <c r="D24" s="5" t="s">
        <v>24</v>
      </c>
      <c r="E24" s="5" t="s">
        <v>32</v>
      </c>
      <c r="F24" s="117" t="s">
        <v>103</v>
      </c>
      <c r="G24" s="118" t="s">
        <v>168</v>
      </c>
      <c r="H24" s="21">
        <f>H25</f>
        <v>16.3</v>
      </c>
    </row>
    <row r="25" spans="1:8" ht="24">
      <c r="A25" s="3"/>
      <c r="B25" s="69" t="s">
        <v>102</v>
      </c>
      <c r="C25" s="5">
        <v>871</v>
      </c>
      <c r="D25" s="5" t="s">
        <v>24</v>
      </c>
      <c r="E25" s="5" t="s">
        <v>32</v>
      </c>
      <c r="F25" s="37" t="s">
        <v>104</v>
      </c>
      <c r="G25" s="119" t="s">
        <v>168</v>
      </c>
      <c r="H25" s="21">
        <v>16.3</v>
      </c>
    </row>
    <row r="26" spans="1:8" ht="48">
      <c r="A26" s="3"/>
      <c r="B26" s="94" t="s">
        <v>128</v>
      </c>
      <c r="C26" s="5">
        <v>871</v>
      </c>
      <c r="D26" s="5" t="s">
        <v>24</v>
      </c>
      <c r="E26" s="5" t="s">
        <v>32</v>
      </c>
      <c r="F26" s="5" t="s">
        <v>118</v>
      </c>
      <c r="G26" s="73"/>
      <c r="H26" s="21">
        <f>H27</f>
        <v>3.4</v>
      </c>
    </row>
    <row r="27" spans="1:8" ht="38.25">
      <c r="A27" s="3"/>
      <c r="B27" s="25" t="s">
        <v>190</v>
      </c>
      <c r="C27" s="5">
        <v>871</v>
      </c>
      <c r="D27" s="5" t="s">
        <v>24</v>
      </c>
      <c r="E27" s="11" t="s">
        <v>32</v>
      </c>
      <c r="F27" s="37" t="s">
        <v>192</v>
      </c>
      <c r="G27" s="73">
        <v>540</v>
      </c>
      <c r="H27" s="21">
        <v>3.4</v>
      </c>
    </row>
    <row r="28" spans="1:8" ht="38.25">
      <c r="A28" s="3"/>
      <c r="B28" s="9" t="s">
        <v>119</v>
      </c>
      <c r="C28" s="5">
        <v>871</v>
      </c>
      <c r="D28" s="4" t="s">
        <v>24</v>
      </c>
      <c r="E28" s="16" t="s">
        <v>120</v>
      </c>
      <c r="F28" s="37"/>
      <c r="G28" s="78"/>
      <c r="H28" s="20">
        <f>H29</f>
        <v>132.5</v>
      </c>
    </row>
    <row r="29" spans="1:8" ht="12.75">
      <c r="A29" s="6"/>
      <c r="B29" s="93" t="s">
        <v>127</v>
      </c>
      <c r="C29" s="5">
        <v>871</v>
      </c>
      <c r="D29" s="5" t="s">
        <v>24</v>
      </c>
      <c r="E29" s="11" t="s">
        <v>120</v>
      </c>
      <c r="F29" s="5" t="s">
        <v>126</v>
      </c>
      <c r="G29" s="78"/>
      <c r="H29" s="20">
        <f>H30</f>
        <v>132.5</v>
      </c>
    </row>
    <row r="30" spans="1:8" ht="48">
      <c r="A30" s="3"/>
      <c r="B30" s="94" t="s">
        <v>128</v>
      </c>
      <c r="C30" s="5">
        <v>871</v>
      </c>
      <c r="D30" s="5" t="s">
        <v>24</v>
      </c>
      <c r="E30" s="11" t="s">
        <v>120</v>
      </c>
      <c r="F30" s="5" t="s">
        <v>118</v>
      </c>
      <c r="G30" s="73"/>
      <c r="H30" s="21">
        <f>H31</f>
        <v>132.5</v>
      </c>
    </row>
    <row r="31" spans="1:8" ht="12.75">
      <c r="A31" s="3"/>
      <c r="B31" s="94" t="s">
        <v>165</v>
      </c>
      <c r="C31" s="5">
        <v>871</v>
      </c>
      <c r="D31" s="5" t="s">
        <v>24</v>
      </c>
      <c r="E31" s="11" t="s">
        <v>120</v>
      </c>
      <c r="F31" s="5" t="s">
        <v>118</v>
      </c>
      <c r="G31" s="73">
        <v>540</v>
      </c>
      <c r="H31" s="21">
        <f>H32+H33</f>
        <v>132.5</v>
      </c>
    </row>
    <row r="32" spans="1:8" ht="12.75">
      <c r="A32" s="3"/>
      <c r="B32" s="25" t="s">
        <v>122</v>
      </c>
      <c r="C32" s="5">
        <v>871</v>
      </c>
      <c r="D32" s="5" t="s">
        <v>24</v>
      </c>
      <c r="E32" s="11" t="s">
        <v>120</v>
      </c>
      <c r="F32" s="37" t="s">
        <v>121</v>
      </c>
      <c r="G32" s="73">
        <v>540</v>
      </c>
      <c r="H32" s="21">
        <v>88.4</v>
      </c>
    </row>
    <row r="33" spans="1:8" ht="12.75">
      <c r="A33" s="3"/>
      <c r="B33" s="25" t="s">
        <v>123</v>
      </c>
      <c r="C33" s="5">
        <v>871</v>
      </c>
      <c r="D33" s="5" t="s">
        <v>24</v>
      </c>
      <c r="E33" s="11" t="s">
        <v>120</v>
      </c>
      <c r="F33" s="37" t="s">
        <v>117</v>
      </c>
      <c r="G33" s="73">
        <v>540</v>
      </c>
      <c r="H33" s="21">
        <v>44.1</v>
      </c>
    </row>
    <row r="34" spans="1:8" ht="12.75">
      <c r="A34" s="3"/>
      <c r="B34" s="9" t="s">
        <v>1</v>
      </c>
      <c r="C34" s="5">
        <v>871</v>
      </c>
      <c r="D34" s="4" t="s">
        <v>24</v>
      </c>
      <c r="E34" s="4">
        <v>11</v>
      </c>
      <c r="F34" s="4"/>
      <c r="G34" s="72" t="s">
        <v>20</v>
      </c>
      <c r="H34" s="18">
        <f>H35</f>
        <v>0</v>
      </c>
    </row>
    <row r="35" spans="1:8" ht="12.75">
      <c r="A35" s="3"/>
      <c r="B35" s="10" t="s">
        <v>3</v>
      </c>
      <c r="C35" s="5">
        <v>871</v>
      </c>
      <c r="D35" s="5" t="s">
        <v>24</v>
      </c>
      <c r="E35" s="5">
        <v>11</v>
      </c>
      <c r="F35" s="5" t="s">
        <v>4</v>
      </c>
      <c r="G35" s="73" t="s">
        <v>20</v>
      </c>
      <c r="H35" s="19">
        <f>H36</f>
        <v>0</v>
      </c>
    </row>
    <row r="36" spans="1:8" ht="12.75">
      <c r="A36" s="3"/>
      <c r="B36" s="10" t="s">
        <v>169</v>
      </c>
      <c r="C36" s="5">
        <v>871</v>
      </c>
      <c r="D36" s="5" t="s">
        <v>24</v>
      </c>
      <c r="E36" s="5">
        <v>11</v>
      </c>
      <c r="F36" s="5" t="s">
        <v>4</v>
      </c>
      <c r="G36" s="74" t="s">
        <v>170</v>
      </c>
      <c r="H36" s="19">
        <v>0</v>
      </c>
    </row>
    <row r="37" spans="1:8" ht="12.75">
      <c r="A37" s="3"/>
      <c r="B37" s="9" t="s">
        <v>41</v>
      </c>
      <c r="C37" s="5">
        <v>871</v>
      </c>
      <c r="D37" s="4" t="s">
        <v>24</v>
      </c>
      <c r="E37" s="4">
        <v>13</v>
      </c>
      <c r="F37" s="4"/>
      <c r="G37" s="72"/>
      <c r="H37" s="18">
        <f>H38+H43+H50+H46</f>
        <v>1731.2</v>
      </c>
    </row>
    <row r="38" spans="1:8" ht="38.25">
      <c r="A38" s="3"/>
      <c r="B38" s="90" t="s">
        <v>106</v>
      </c>
      <c r="C38" s="5">
        <v>871</v>
      </c>
      <c r="D38" s="4" t="s">
        <v>24</v>
      </c>
      <c r="E38" s="4">
        <v>13</v>
      </c>
      <c r="F38" s="4" t="s">
        <v>42</v>
      </c>
      <c r="G38" s="120"/>
      <c r="H38" s="18">
        <f>H39+H41</f>
        <v>95</v>
      </c>
    </row>
    <row r="39" spans="1:8" ht="12.75">
      <c r="A39" s="3"/>
      <c r="B39" s="122" t="s">
        <v>174</v>
      </c>
      <c r="C39" s="5">
        <v>871</v>
      </c>
      <c r="D39" s="5" t="s">
        <v>24</v>
      </c>
      <c r="E39" s="5">
        <v>13</v>
      </c>
      <c r="F39" s="5" t="s">
        <v>175</v>
      </c>
      <c r="G39" s="120"/>
      <c r="H39" s="18">
        <f>H40</f>
        <v>0</v>
      </c>
    </row>
    <row r="40" spans="1:8" ht="31.5">
      <c r="A40" s="3"/>
      <c r="B40" s="115" t="s">
        <v>160</v>
      </c>
      <c r="C40" s="5">
        <v>871</v>
      </c>
      <c r="D40" s="5" t="s">
        <v>24</v>
      </c>
      <c r="E40" s="5">
        <v>13</v>
      </c>
      <c r="F40" s="5" t="s">
        <v>175</v>
      </c>
      <c r="G40" s="74" t="s">
        <v>171</v>
      </c>
      <c r="H40" s="19">
        <v>0</v>
      </c>
    </row>
    <row r="41" spans="1:8" ht="24">
      <c r="A41" s="3"/>
      <c r="B41" s="121" t="s">
        <v>105</v>
      </c>
      <c r="C41" s="5">
        <v>871</v>
      </c>
      <c r="D41" s="5" t="s">
        <v>24</v>
      </c>
      <c r="E41" s="5">
        <v>13</v>
      </c>
      <c r="F41" s="5" t="s">
        <v>43</v>
      </c>
      <c r="G41" s="74"/>
      <c r="H41" s="19">
        <f>H42</f>
        <v>95</v>
      </c>
    </row>
    <row r="42" spans="1:8" ht="31.5">
      <c r="A42" s="3"/>
      <c r="B42" s="115" t="s">
        <v>160</v>
      </c>
      <c r="C42" s="5">
        <v>871</v>
      </c>
      <c r="D42" s="5" t="s">
        <v>24</v>
      </c>
      <c r="E42" s="5">
        <v>13</v>
      </c>
      <c r="F42" s="5" t="s">
        <v>43</v>
      </c>
      <c r="G42" s="74" t="s">
        <v>171</v>
      </c>
      <c r="H42" s="19">
        <v>95</v>
      </c>
    </row>
    <row r="43" spans="1:8" ht="25.5">
      <c r="A43" s="3"/>
      <c r="B43" s="90" t="s">
        <v>172</v>
      </c>
      <c r="C43" s="5">
        <v>871</v>
      </c>
      <c r="D43" s="4" t="s">
        <v>24</v>
      </c>
      <c r="E43" s="4">
        <v>13</v>
      </c>
      <c r="F43" s="4" t="s">
        <v>173</v>
      </c>
      <c r="G43" s="120"/>
      <c r="H43" s="18">
        <f>H44</f>
        <v>312.1</v>
      </c>
    </row>
    <row r="44" spans="1:8" ht="12.75">
      <c r="A44" s="3"/>
      <c r="B44" s="10" t="s">
        <v>97</v>
      </c>
      <c r="C44" s="5">
        <v>871</v>
      </c>
      <c r="D44" s="5" t="s">
        <v>24</v>
      </c>
      <c r="E44" s="5">
        <v>13</v>
      </c>
      <c r="F44" s="5" t="s">
        <v>96</v>
      </c>
      <c r="G44" s="74"/>
      <c r="H44" s="19">
        <f>H45</f>
        <v>312.1</v>
      </c>
    </row>
    <row r="45" spans="1:8" ht="31.5">
      <c r="A45" s="3"/>
      <c r="B45" s="115" t="s">
        <v>160</v>
      </c>
      <c r="C45" s="5">
        <v>871</v>
      </c>
      <c r="D45" s="5" t="s">
        <v>24</v>
      </c>
      <c r="E45" s="5">
        <v>13</v>
      </c>
      <c r="F45" s="5" t="s">
        <v>96</v>
      </c>
      <c r="G45" s="74" t="s">
        <v>171</v>
      </c>
      <c r="H45" s="19">
        <v>312.1</v>
      </c>
    </row>
    <row r="46" spans="1:8" ht="12.75">
      <c r="A46" s="3"/>
      <c r="B46" s="116" t="s">
        <v>127</v>
      </c>
      <c r="C46" s="5">
        <v>871</v>
      </c>
      <c r="D46" s="5" t="s">
        <v>24</v>
      </c>
      <c r="E46" s="5">
        <v>13</v>
      </c>
      <c r="F46" s="5" t="s">
        <v>126</v>
      </c>
      <c r="G46" s="74"/>
      <c r="H46" s="18">
        <v>16.2</v>
      </c>
    </row>
    <row r="47" spans="1:8" ht="36">
      <c r="A47" s="3"/>
      <c r="B47" s="95" t="s">
        <v>129</v>
      </c>
      <c r="C47" s="5">
        <v>871</v>
      </c>
      <c r="D47" s="5" t="s">
        <v>24</v>
      </c>
      <c r="E47" s="5">
        <v>13</v>
      </c>
      <c r="F47" s="5">
        <v>5210500</v>
      </c>
      <c r="G47" s="74"/>
      <c r="H47" s="19">
        <v>16.2</v>
      </c>
    </row>
    <row r="48" spans="1:8" ht="36">
      <c r="A48" s="3"/>
      <c r="B48" s="94" t="s">
        <v>167</v>
      </c>
      <c r="C48" s="5">
        <v>871</v>
      </c>
      <c r="D48" s="5" t="s">
        <v>24</v>
      </c>
      <c r="E48" s="5">
        <v>13</v>
      </c>
      <c r="F48" s="5">
        <v>5210500</v>
      </c>
      <c r="G48" s="74" t="s">
        <v>168</v>
      </c>
      <c r="H48" s="19">
        <v>16.2</v>
      </c>
    </row>
    <row r="49" spans="1:8" ht="24">
      <c r="A49" s="3"/>
      <c r="B49" s="69" t="s">
        <v>102</v>
      </c>
      <c r="C49" s="5">
        <v>871</v>
      </c>
      <c r="D49" s="5" t="s">
        <v>24</v>
      </c>
      <c r="E49" s="5">
        <v>13</v>
      </c>
      <c r="F49" s="5">
        <v>5210502</v>
      </c>
      <c r="G49" s="74" t="s">
        <v>168</v>
      </c>
      <c r="H49" s="19">
        <v>16.2</v>
      </c>
    </row>
    <row r="50" spans="1:8" ht="12.75">
      <c r="A50" s="3"/>
      <c r="B50" s="90" t="s">
        <v>194</v>
      </c>
      <c r="C50" s="5">
        <v>871</v>
      </c>
      <c r="D50" s="4" t="s">
        <v>24</v>
      </c>
      <c r="E50" s="4">
        <v>13</v>
      </c>
      <c r="F50" s="4" t="s">
        <v>193</v>
      </c>
      <c r="G50" s="120"/>
      <c r="H50" s="18">
        <f>H51+H52+H53</f>
        <v>1307.9</v>
      </c>
    </row>
    <row r="51" spans="1:8" ht="15.75">
      <c r="A51" s="3"/>
      <c r="B51" s="115" t="s">
        <v>158</v>
      </c>
      <c r="C51" s="5">
        <v>871</v>
      </c>
      <c r="D51" s="5" t="s">
        <v>24</v>
      </c>
      <c r="E51" s="5">
        <v>13</v>
      </c>
      <c r="F51" s="5" t="s">
        <v>193</v>
      </c>
      <c r="G51" s="74" t="s">
        <v>180</v>
      </c>
      <c r="H51" s="19">
        <v>1115.7</v>
      </c>
    </row>
    <row r="52" spans="1:8" ht="25.5">
      <c r="A52" s="3"/>
      <c r="B52" s="10" t="s">
        <v>161</v>
      </c>
      <c r="C52" s="5">
        <v>871</v>
      </c>
      <c r="D52" s="5" t="s">
        <v>24</v>
      </c>
      <c r="E52" s="5">
        <v>13</v>
      </c>
      <c r="F52" s="5" t="s">
        <v>193</v>
      </c>
      <c r="G52" s="74" t="s">
        <v>195</v>
      </c>
      <c r="H52" s="19">
        <v>94.5</v>
      </c>
    </row>
    <row r="53" spans="1:8" ht="25.5">
      <c r="A53" s="3"/>
      <c r="B53" s="10" t="s">
        <v>160</v>
      </c>
      <c r="C53" s="5">
        <v>871</v>
      </c>
      <c r="D53" s="5" t="s">
        <v>24</v>
      </c>
      <c r="E53" s="5">
        <v>13</v>
      </c>
      <c r="F53" s="5" t="s">
        <v>193</v>
      </c>
      <c r="G53" s="74" t="s">
        <v>171</v>
      </c>
      <c r="H53" s="19">
        <v>97.7</v>
      </c>
    </row>
    <row r="54" spans="1:8" ht="14.25">
      <c r="A54" s="23"/>
      <c r="B54" s="7" t="s">
        <v>34</v>
      </c>
      <c r="C54" s="5">
        <v>871</v>
      </c>
      <c r="D54" s="4" t="s">
        <v>30</v>
      </c>
      <c r="E54" s="4" t="s">
        <v>21</v>
      </c>
      <c r="F54" s="4" t="s">
        <v>22</v>
      </c>
      <c r="G54" s="72" t="s">
        <v>20</v>
      </c>
      <c r="H54" s="18">
        <f>H55</f>
        <v>151.10000000000002</v>
      </c>
    </row>
    <row r="55" spans="1:8" ht="12.75">
      <c r="A55" s="23"/>
      <c r="B55" s="17" t="s">
        <v>5</v>
      </c>
      <c r="C55" s="5">
        <v>871</v>
      </c>
      <c r="D55" s="5" t="s">
        <v>30</v>
      </c>
      <c r="E55" s="11" t="s">
        <v>25</v>
      </c>
      <c r="F55" s="5" t="s">
        <v>22</v>
      </c>
      <c r="G55" s="73" t="s">
        <v>20</v>
      </c>
      <c r="H55" s="19">
        <f>H56</f>
        <v>151.10000000000002</v>
      </c>
    </row>
    <row r="56" spans="1:8" ht="12.75">
      <c r="A56" s="24"/>
      <c r="B56" s="17" t="s">
        <v>7</v>
      </c>
      <c r="C56" s="5">
        <v>871</v>
      </c>
      <c r="D56" s="5" t="s">
        <v>30</v>
      </c>
      <c r="E56" s="11" t="s">
        <v>25</v>
      </c>
      <c r="F56" s="5" t="s">
        <v>8</v>
      </c>
      <c r="G56" s="73"/>
      <c r="H56" s="19">
        <f>H57</f>
        <v>151.10000000000002</v>
      </c>
    </row>
    <row r="57" spans="1:8" ht="25.5">
      <c r="A57" s="24"/>
      <c r="B57" s="10" t="s">
        <v>2</v>
      </c>
      <c r="C57" s="5">
        <v>871</v>
      </c>
      <c r="D57" s="5" t="s">
        <v>30</v>
      </c>
      <c r="E57" s="11" t="s">
        <v>25</v>
      </c>
      <c r="F57" s="5" t="s">
        <v>6</v>
      </c>
      <c r="G57" s="73" t="s">
        <v>20</v>
      </c>
      <c r="H57" s="19">
        <f>SUM(H58:H59)</f>
        <v>151.10000000000002</v>
      </c>
    </row>
    <row r="58" spans="1:8" ht="15">
      <c r="A58" s="24"/>
      <c r="B58" s="114" t="s">
        <v>158</v>
      </c>
      <c r="C58" s="5">
        <v>871</v>
      </c>
      <c r="D58" s="5" t="s">
        <v>30</v>
      </c>
      <c r="E58" s="11" t="s">
        <v>25</v>
      </c>
      <c r="F58" s="5" t="s">
        <v>6</v>
      </c>
      <c r="G58" s="73">
        <v>121</v>
      </c>
      <c r="H58" s="21">
        <v>149.8</v>
      </c>
    </row>
    <row r="59" spans="1:8" ht="25.5">
      <c r="A59" s="24"/>
      <c r="B59" s="10" t="s">
        <v>160</v>
      </c>
      <c r="C59" s="5">
        <v>871</v>
      </c>
      <c r="D59" s="5" t="s">
        <v>30</v>
      </c>
      <c r="E59" s="11" t="s">
        <v>25</v>
      </c>
      <c r="F59" s="5" t="s">
        <v>6</v>
      </c>
      <c r="G59" s="73">
        <v>244</v>
      </c>
      <c r="H59" s="21">
        <v>1.3</v>
      </c>
    </row>
    <row r="60" spans="1:8" ht="14.25">
      <c r="A60" s="24"/>
      <c r="B60" s="7" t="s">
        <v>113</v>
      </c>
      <c r="C60" s="5">
        <v>871</v>
      </c>
      <c r="D60" s="16" t="s">
        <v>25</v>
      </c>
      <c r="E60" s="4" t="s">
        <v>21</v>
      </c>
      <c r="F60" s="4" t="s">
        <v>22</v>
      </c>
      <c r="G60" s="43"/>
      <c r="H60" s="98">
        <f>H61</f>
        <v>45.5</v>
      </c>
    </row>
    <row r="61" spans="1:8" ht="32.25" customHeight="1">
      <c r="A61" s="24"/>
      <c r="B61" s="90" t="s">
        <v>114</v>
      </c>
      <c r="C61" s="5">
        <v>871</v>
      </c>
      <c r="D61" s="91" t="s">
        <v>25</v>
      </c>
      <c r="E61" s="91" t="s">
        <v>99</v>
      </c>
      <c r="F61" s="4"/>
      <c r="G61" s="4"/>
      <c r="H61" s="98">
        <f>H62+H64</f>
        <v>45.5</v>
      </c>
    </row>
    <row r="62" spans="1:8" ht="38.25">
      <c r="A62" s="24"/>
      <c r="B62" s="9" t="s">
        <v>197</v>
      </c>
      <c r="C62" s="5">
        <v>871</v>
      </c>
      <c r="D62" s="92" t="s">
        <v>25</v>
      </c>
      <c r="E62" s="92" t="s">
        <v>99</v>
      </c>
      <c r="F62" s="5" t="s">
        <v>196</v>
      </c>
      <c r="G62" s="4"/>
      <c r="H62" s="98">
        <f>H63</f>
        <v>10</v>
      </c>
    </row>
    <row r="63" spans="1:8" ht="31.5">
      <c r="A63" s="24"/>
      <c r="B63" s="115" t="s">
        <v>160</v>
      </c>
      <c r="C63" s="5">
        <v>871</v>
      </c>
      <c r="D63" s="92" t="s">
        <v>25</v>
      </c>
      <c r="E63" s="92" t="s">
        <v>99</v>
      </c>
      <c r="F63" s="5" t="s">
        <v>196</v>
      </c>
      <c r="G63" s="5">
        <v>244</v>
      </c>
      <c r="H63" s="97">
        <v>10</v>
      </c>
    </row>
    <row r="64" spans="1:8" ht="12.75">
      <c r="A64" s="24"/>
      <c r="B64" s="93" t="s">
        <v>127</v>
      </c>
      <c r="C64" s="5">
        <v>871</v>
      </c>
      <c r="D64" s="92" t="s">
        <v>25</v>
      </c>
      <c r="E64" s="92" t="s">
        <v>99</v>
      </c>
      <c r="F64" s="5" t="s">
        <v>126</v>
      </c>
      <c r="G64" s="5"/>
      <c r="H64" s="97">
        <f>H65</f>
        <v>35.5</v>
      </c>
    </row>
    <row r="65" spans="1:8" ht="48">
      <c r="A65" s="24"/>
      <c r="B65" s="94" t="s">
        <v>128</v>
      </c>
      <c r="C65" s="5">
        <v>871</v>
      </c>
      <c r="D65" s="92" t="s">
        <v>25</v>
      </c>
      <c r="E65" s="92" t="s">
        <v>99</v>
      </c>
      <c r="F65" s="5" t="s">
        <v>118</v>
      </c>
      <c r="G65" s="5"/>
      <c r="H65" s="97">
        <f>H66</f>
        <v>35.5</v>
      </c>
    </row>
    <row r="66" spans="1:8" ht="24">
      <c r="A66" s="23"/>
      <c r="B66" s="69" t="s">
        <v>91</v>
      </c>
      <c r="C66" s="4">
        <v>871</v>
      </c>
      <c r="D66" s="92" t="s">
        <v>25</v>
      </c>
      <c r="E66" s="92" t="s">
        <v>99</v>
      </c>
      <c r="F66" s="37" t="s">
        <v>92</v>
      </c>
      <c r="G66" s="78" t="s">
        <v>166</v>
      </c>
      <c r="H66" s="97">
        <v>35.5</v>
      </c>
    </row>
    <row r="67" spans="1:8" ht="12.75">
      <c r="A67" s="24"/>
      <c r="B67" s="15" t="s">
        <v>124</v>
      </c>
      <c r="C67" s="4">
        <v>871</v>
      </c>
      <c r="D67" s="16" t="s">
        <v>32</v>
      </c>
      <c r="E67" s="16"/>
      <c r="F67" s="4"/>
      <c r="G67" s="125"/>
      <c r="H67" s="98">
        <f>H68+H70+H77</f>
        <v>3872.7</v>
      </c>
    </row>
    <row r="68" spans="1:8" ht="12.75">
      <c r="A68" s="24"/>
      <c r="B68" s="9" t="s">
        <v>225</v>
      </c>
      <c r="C68" s="4">
        <v>871</v>
      </c>
      <c r="D68" s="16" t="s">
        <v>32</v>
      </c>
      <c r="E68" s="16" t="s">
        <v>33</v>
      </c>
      <c r="F68" s="4"/>
      <c r="G68" s="125"/>
      <c r="H68" s="98">
        <f>H69</f>
        <v>0</v>
      </c>
    </row>
    <row r="69" spans="1:8" ht="63.75">
      <c r="A69" s="24"/>
      <c r="B69" s="10" t="s">
        <v>226</v>
      </c>
      <c r="C69" s="5">
        <v>871</v>
      </c>
      <c r="D69" s="11" t="s">
        <v>32</v>
      </c>
      <c r="E69" s="11" t="s">
        <v>33</v>
      </c>
      <c r="F69" s="5">
        <v>5208300</v>
      </c>
      <c r="G69" s="148">
        <v>244</v>
      </c>
      <c r="H69" s="97">
        <v>0</v>
      </c>
    </row>
    <row r="70" spans="1:8" ht="12.75">
      <c r="A70" s="24"/>
      <c r="B70" s="9" t="s">
        <v>125</v>
      </c>
      <c r="C70" s="5">
        <v>871</v>
      </c>
      <c r="D70" s="16" t="s">
        <v>32</v>
      </c>
      <c r="E70" s="16" t="s">
        <v>99</v>
      </c>
      <c r="F70" s="4"/>
      <c r="G70" s="125"/>
      <c r="H70" s="98">
        <f>H71+H76</f>
        <v>3855</v>
      </c>
    </row>
    <row r="71" spans="1:8" ht="12.75">
      <c r="A71" s="24"/>
      <c r="B71" s="17" t="s">
        <v>176</v>
      </c>
      <c r="C71" s="5">
        <v>871</v>
      </c>
      <c r="D71" s="11" t="s">
        <v>32</v>
      </c>
      <c r="E71" s="11" t="s">
        <v>99</v>
      </c>
      <c r="F71" s="5" t="s">
        <v>140</v>
      </c>
      <c r="G71" s="123"/>
      <c r="H71" s="98">
        <f>H72+H74</f>
        <v>2199.2</v>
      </c>
    </row>
    <row r="72" spans="1:8" ht="51">
      <c r="A72" s="24"/>
      <c r="B72" s="90" t="s">
        <v>152</v>
      </c>
      <c r="C72" s="135">
        <v>871</v>
      </c>
      <c r="D72" s="11" t="s">
        <v>32</v>
      </c>
      <c r="E72" s="11" t="s">
        <v>99</v>
      </c>
      <c r="F72" s="124" t="s">
        <v>153</v>
      </c>
      <c r="G72" s="123"/>
      <c r="H72" s="97">
        <f>H73</f>
        <v>869.4</v>
      </c>
    </row>
    <row r="73" spans="1:8" ht="25.5">
      <c r="A73" s="24"/>
      <c r="B73" s="17" t="s">
        <v>160</v>
      </c>
      <c r="C73" s="135">
        <v>871</v>
      </c>
      <c r="D73" s="11" t="s">
        <v>32</v>
      </c>
      <c r="E73" s="11" t="s">
        <v>99</v>
      </c>
      <c r="F73" s="124" t="s">
        <v>153</v>
      </c>
      <c r="G73" s="73">
        <v>244</v>
      </c>
      <c r="H73" s="97">
        <v>869.4</v>
      </c>
    </row>
    <row r="74" spans="1:8" ht="38.25">
      <c r="A74" s="24"/>
      <c r="B74" s="9" t="s">
        <v>198</v>
      </c>
      <c r="C74" s="135">
        <v>871</v>
      </c>
      <c r="D74" s="11" t="s">
        <v>32</v>
      </c>
      <c r="E74" s="11" t="s">
        <v>99</v>
      </c>
      <c r="F74" s="124" t="s">
        <v>199</v>
      </c>
      <c r="G74" s="73"/>
      <c r="H74" s="97">
        <f>H75</f>
        <v>1329.8</v>
      </c>
    </row>
    <row r="75" spans="1:8" ht="25.5">
      <c r="A75" s="24"/>
      <c r="B75" s="17" t="s">
        <v>160</v>
      </c>
      <c r="C75" s="5">
        <v>871</v>
      </c>
      <c r="D75" s="11" t="s">
        <v>32</v>
      </c>
      <c r="E75" s="11" t="s">
        <v>99</v>
      </c>
      <c r="F75" s="124" t="s">
        <v>199</v>
      </c>
      <c r="G75" s="73">
        <v>244</v>
      </c>
      <c r="H75" s="97">
        <v>1329.8</v>
      </c>
    </row>
    <row r="76" spans="1:8" ht="30.75" customHeight="1">
      <c r="A76" s="24"/>
      <c r="B76" s="90" t="s">
        <v>216</v>
      </c>
      <c r="C76" s="5">
        <v>871</v>
      </c>
      <c r="D76" s="11" t="s">
        <v>32</v>
      </c>
      <c r="E76" s="11" t="s">
        <v>99</v>
      </c>
      <c r="F76" s="124" t="s">
        <v>217</v>
      </c>
      <c r="G76" s="73">
        <v>244</v>
      </c>
      <c r="H76" s="97">
        <v>1655.8</v>
      </c>
    </row>
    <row r="77" spans="1:8" ht="12.75">
      <c r="A77" s="24"/>
      <c r="B77" s="133" t="s">
        <v>184</v>
      </c>
      <c r="C77" s="5">
        <v>871</v>
      </c>
      <c r="D77" s="134" t="s">
        <v>32</v>
      </c>
      <c r="E77" s="134" t="s">
        <v>185</v>
      </c>
      <c r="F77" s="124"/>
      <c r="G77" s="73"/>
      <c r="H77" s="97">
        <f>H78</f>
        <v>17.7</v>
      </c>
    </row>
    <row r="78" spans="1:8" ht="48">
      <c r="A78" s="24"/>
      <c r="B78" s="94" t="s">
        <v>128</v>
      </c>
      <c r="C78" s="5">
        <v>871</v>
      </c>
      <c r="D78" s="11" t="s">
        <v>32</v>
      </c>
      <c r="E78" s="11" t="s">
        <v>185</v>
      </c>
      <c r="F78" s="124" t="s">
        <v>118</v>
      </c>
      <c r="G78" s="73"/>
      <c r="H78" s="97">
        <f>H79</f>
        <v>17.7</v>
      </c>
    </row>
    <row r="79" spans="1:8" ht="12.75">
      <c r="A79" s="24"/>
      <c r="B79" s="137" t="s">
        <v>100</v>
      </c>
      <c r="C79" s="5">
        <v>871</v>
      </c>
      <c r="D79" s="11" t="s">
        <v>32</v>
      </c>
      <c r="E79" s="11" t="s">
        <v>185</v>
      </c>
      <c r="F79" s="124" t="s">
        <v>209</v>
      </c>
      <c r="G79" s="73">
        <v>540</v>
      </c>
      <c r="H79" s="97">
        <v>17.7</v>
      </c>
    </row>
    <row r="80" spans="1:8" ht="14.25">
      <c r="A80" s="24"/>
      <c r="B80" s="165" t="s">
        <v>35</v>
      </c>
      <c r="C80" s="166">
        <v>871</v>
      </c>
      <c r="D80" s="167" t="s">
        <v>33</v>
      </c>
      <c r="E80" s="167" t="s">
        <v>21</v>
      </c>
      <c r="F80" s="167" t="s">
        <v>22</v>
      </c>
      <c r="G80" s="168" t="s">
        <v>20</v>
      </c>
      <c r="H80" s="169">
        <f>H81+H93+H106+H110</f>
        <v>9415.199999999999</v>
      </c>
    </row>
    <row r="81" spans="1:8" ht="12.75">
      <c r="A81" s="24"/>
      <c r="B81" s="15" t="s">
        <v>36</v>
      </c>
      <c r="C81" s="5">
        <v>871</v>
      </c>
      <c r="D81" s="4" t="s">
        <v>33</v>
      </c>
      <c r="E81" s="4" t="s">
        <v>24</v>
      </c>
      <c r="F81" s="4" t="s">
        <v>22</v>
      </c>
      <c r="G81" s="72" t="s">
        <v>20</v>
      </c>
      <c r="H81" s="18">
        <f>H84+H82</f>
        <v>953.2</v>
      </c>
    </row>
    <row r="82" spans="1:8" ht="12.75">
      <c r="A82" s="24"/>
      <c r="B82" s="9" t="s">
        <v>202</v>
      </c>
      <c r="C82" s="5">
        <v>871</v>
      </c>
      <c r="D82" s="5" t="s">
        <v>33</v>
      </c>
      <c r="E82" s="5" t="s">
        <v>24</v>
      </c>
      <c r="F82" s="5" t="s">
        <v>201</v>
      </c>
      <c r="G82" s="72"/>
      <c r="H82" s="19">
        <f>H83</f>
        <v>12.3</v>
      </c>
    </row>
    <row r="83" spans="1:8" ht="31.5">
      <c r="A83" s="24"/>
      <c r="B83" s="115" t="s">
        <v>160</v>
      </c>
      <c r="C83" s="5">
        <v>871</v>
      </c>
      <c r="D83" s="5" t="s">
        <v>33</v>
      </c>
      <c r="E83" s="5" t="s">
        <v>24</v>
      </c>
      <c r="F83" s="5" t="s">
        <v>201</v>
      </c>
      <c r="G83" s="73">
        <v>244</v>
      </c>
      <c r="H83" s="19">
        <v>12.3</v>
      </c>
    </row>
    <row r="84" spans="1:8" ht="16.5" customHeight="1">
      <c r="A84" s="24"/>
      <c r="B84" s="17" t="s">
        <v>176</v>
      </c>
      <c r="C84" s="5">
        <v>871</v>
      </c>
      <c r="D84" s="5" t="s">
        <v>33</v>
      </c>
      <c r="E84" s="5" t="s">
        <v>24</v>
      </c>
      <c r="F84" s="5" t="s">
        <v>140</v>
      </c>
      <c r="G84" s="73"/>
      <c r="H84" s="19">
        <f>H85+H87+H89+H91</f>
        <v>940.9000000000001</v>
      </c>
    </row>
    <row r="85" spans="1:8" ht="60" customHeight="1">
      <c r="A85" s="24"/>
      <c r="B85" s="17" t="s">
        <v>154</v>
      </c>
      <c r="C85" s="5">
        <v>871</v>
      </c>
      <c r="D85" s="5" t="s">
        <v>33</v>
      </c>
      <c r="E85" s="5" t="s">
        <v>24</v>
      </c>
      <c r="F85" s="5" t="s">
        <v>155</v>
      </c>
      <c r="G85" s="73"/>
      <c r="H85" s="19">
        <f>H86</f>
        <v>90.2</v>
      </c>
    </row>
    <row r="86" spans="1:8" ht="25.5">
      <c r="A86" s="26"/>
      <c r="B86" s="17" t="s">
        <v>160</v>
      </c>
      <c r="C86" s="5">
        <v>871</v>
      </c>
      <c r="D86" s="5" t="s">
        <v>33</v>
      </c>
      <c r="E86" s="5" t="s">
        <v>24</v>
      </c>
      <c r="F86" s="5" t="s">
        <v>155</v>
      </c>
      <c r="G86" s="73">
        <v>244</v>
      </c>
      <c r="H86" s="19">
        <v>90.2</v>
      </c>
    </row>
    <row r="87" spans="1:8" ht="41.25" customHeight="1">
      <c r="A87" s="26"/>
      <c r="B87" s="17" t="s">
        <v>156</v>
      </c>
      <c r="C87" s="5">
        <v>871</v>
      </c>
      <c r="D87" s="5" t="s">
        <v>33</v>
      </c>
      <c r="E87" s="5" t="s">
        <v>24</v>
      </c>
      <c r="F87" s="5" t="s">
        <v>157</v>
      </c>
      <c r="G87" s="73"/>
      <c r="H87" s="19">
        <f>H88</f>
        <v>199.2</v>
      </c>
    </row>
    <row r="88" spans="1:8" ht="25.5">
      <c r="A88" s="27"/>
      <c r="B88" s="17" t="s">
        <v>160</v>
      </c>
      <c r="C88" s="5">
        <v>871</v>
      </c>
      <c r="D88" s="5" t="s">
        <v>33</v>
      </c>
      <c r="E88" s="5" t="s">
        <v>24</v>
      </c>
      <c r="F88" s="5" t="s">
        <v>157</v>
      </c>
      <c r="G88" s="73">
        <v>244</v>
      </c>
      <c r="H88" s="19">
        <v>199.2</v>
      </c>
    </row>
    <row r="89" spans="1:8" ht="51">
      <c r="A89" s="27"/>
      <c r="B89" s="17" t="s">
        <v>223</v>
      </c>
      <c r="C89" s="5">
        <v>871</v>
      </c>
      <c r="D89" s="5" t="s">
        <v>33</v>
      </c>
      <c r="E89" s="5" t="s">
        <v>24</v>
      </c>
      <c r="F89" s="5">
        <v>7955210</v>
      </c>
      <c r="G89" s="73"/>
      <c r="H89" s="19">
        <f>H90</f>
        <v>125.8</v>
      </c>
    </row>
    <row r="90" spans="1:8" ht="26.25" customHeight="1">
      <c r="A90" s="27"/>
      <c r="B90" s="17" t="s">
        <v>160</v>
      </c>
      <c r="C90" s="5">
        <v>871</v>
      </c>
      <c r="D90" s="5" t="s">
        <v>33</v>
      </c>
      <c r="E90" s="5" t="s">
        <v>24</v>
      </c>
      <c r="F90" s="5">
        <v>7955210</v>
      </c>
      <c r="G90" s="73">
        <v>244</v>
      </c>
      <c r="H90" s="19">
        <v>125.8</v>
      </c>
    </row>
    <row r="91" spans="1:8" ht="38.25">
      <c r="A91" s="27"/>
      <c r="B91" s="17" t="s">
        <v>221</v>
      </c>
      <c r="C91" s="5">
        <v>871</v>
      </c>
      <c r="D91" s="5" t="s">
        <v>33</v>
      </c>
      <c r="E91" s="5" t="s">
        <v>24</v>
      </c>
      <c r="F91" s="5">
        <v>7955211</v>
      </c>
      <c r="G91" s="73"/>
      <c r="H91" s="19">
        <f>H92</f>
        <v>525.7</v>
      </c>
    </row>
    <row r="92" spans="1:8" ht="27" customHeight="1">
      <c r="A92" s="27"/>
      <c r="B92" s="17" t="s">
        <v>200</v>
      </c>
      <c r="C92" s="5">
        <v>871</v>
      </c>
      <c r="D92" s="5" t="s">
        <v>33</v>
      </c>
      <c r="E92" s="5" t="s">
        <v>24</v>
      </c>
      <c r="F92" s="5">
        <v>7955211</v>
      </c>
      <c r="G92" s="73"/>
      <c r="H92" s="19">
        <v>525.7</v>
      </c>
    </row>
    <row r="93" spans="1:8" ht="12.75">
      <c r="A93" s="27"/>
      <c r="B93" s="9" t="s">
        <v>12</v>
      </c>
      <c r="C93" s="5">
        <v>871</v>
      </c>
      <c r="D93" s="4" t="s">
        <v>33</v>
      </c>
      <c r="E93" s="16" t="s">
        <v>30</v>
      </c>
      <c r="F93" s="4"/>
      <c r="G93" s="72"/>
      <c r="H93" s="18">
        <f>H94+H97+H102+H104</f>
        <v>4209.9</v>
      </c>
    </row>
    <row r="94" spans="1:8" ht="12.75">
      <c r="A94" s="27"/>
      <c r="B94" s="10" t="s">
        <v>13</v>
      </c>
      <c r="C94" s="5">
        <v>871</v>
      </c>
      <c r="D94" s="5" t="s">
        <v>33</v>
      </c>
      <c r="E94" s="11" t="s">
        <v>30</v>
      </c>
      <c r="F94" s="5" t="s">
        <v>9</v>
      </c>
      <c r="G94" s="5"/>
      <c r="H94" s="19">
        <f>H95</f>
        <v>63.3</v>
      </c>
    </row>
    <row r="95" spans="1:8" ht="12.75">
      <c r="A95" s="27"/>
      <c r="B95" s="10" t="s">
        <v>115</v>
      </c>
      <c r="C95" s="5">
        <v>871</v>
      </c>
      <c r="D95" s="5" t="s">
        <v>33</v>
      </c>
      <c r="E95" s="11" t="s">
        <v>30</v>
      </c>
      <c r="F95" s="5" t="s">
        <v>116</v>
      </c>
      <c r="G95" s="73"/>
      <c r="H95" s="19">
        <f>H96</f>
        <v>63.3</v>
      </c>
    </row>
    <row r="96" spans="1:8" ht="25.5">
      <c r="A96" s="27"/>
      <c r="B96" s="17" t="s">
        <v>160</v>
      </c>
      <c r="C96" s="5">
        <v>871</v>
      </c>
      <c r="D96" s="5" t="s">
        <v>33</v>
      </c>
      <c r="E96" s="11" t="s">
        <v>30</v>
      </c>
      <c r="F96" s="5" t="s">
        <v>116</v>
      </c>
      <c r="G96" s="73">
        <v>244</v>
      </c>
      <c r="H96" s="19">
        <v>63.3</v>
      </c>
    </row>
    <row r="97" spans="1:8" ht="12.75">
      <c r="A97" s="27"/>
      <c r="B97" s="17" t="s">
        <v>176</v>
      </c>
      <c r="C97" s="5">
        <v>871</v>
      </c>
      <c r="D97" s="5" t="s">
        <v>33</v>
      </c>
      <c r="E97" s="11" t="s">
        <v>30</v>
      </c>
      <c r="F97" s="5" t="s">
        <v>140</v>
      </c>
      <c r="G97" s="73"/>
      <c r="H97" s="19">
        <f>H98+H100</f>
        <v>275.6</v>
      </c>
    </row>
    <row r="98" spans="1:8" ht="63.75">
      <c r="A98" s="27"/>
      <c r="B98" s="9" t="s">
        <v>203</v>
      </c>
      <c r="C98" s="5">
        <v>871</v>
      </c>
      <c r="D98" s="5" t="s">
        <v>33</v>
      </c>
      <c r="E98" s="11" t="s">
        <v>30</v>
      </c>
      <c r="F98" s="5" t="s">
        <v>204</v>
      </c>
      <c r="G98" s="73"/>
      <c r="H98" s="19">
        <f>H99</f>
        <v>78.6</v>
      </c>
    </row>
    <row r="99" spans="1:8" ht="25.5">
      <c r="A99" s="27"/>
      <c r="B99" s="17" t="s">
        <v>160</v>
      </c>
      <c r="C99" s="5">
        <v>871</v>
      </c>
      <c r="D99" s="5" t="s">
        <v>33</v>
      </c>
      <c r="E99" s="11" t="s">
        <v>30</v>
      </c>
      <c r="F99" s="5" t="s">
        <v>204</v>
      </c>
      <c r="G99" s="73">
        <v>244</v>
      </c>
      <c r="H99" s="19">
        <v>78.6</v>
      </c>
    </row>
    <row r="100" spans="1:8" ht="51">
      <c r="A100" s="27"/>
      <c r="B100" s="90" t="s">
        <v>223</v>
      </c>
      <c r="C100" s="4">
        <v>871</v>
      </c>
      <c r="D100" s="4" t="s">
        <v>33</v>
      </c>
      <c r="E100" s="16" t="s">
        <v>30</v>
      </c>
      <c r="F100" s="5">
        <v>7955210</v>
      </c>
      <c r="G100" s="73"/>
      <c r="H100" s="174">
        <f>H101</f>
        <v>197</v>
      </c>
    </row>
    <row r="101" spans="1:8" ht="25.5">
      <c r="A101" s="27"/>
      <c r="B101" s="17" t="s">
        <v>160</v>
      </c>
      <c r="C101" s="5">
        <v>871</v>
      </c>
      <c r="D101" s="5" t="s">
        <v>33</v>
      </c>
      <c r="E101" s="11" t="s">
        <v>30</v>
      </c>
      <c r="F101" s="5">
        <v>7955210</v>
      </c>
      <c r="G101" s="73">
        <v>244</v>
      </c>
      <c r="H101" s="19">
        <v>197</v>
      </c>
    </row>
    <row r="102" spans="1:8" ht="38.25">
      <c r="A102" s="27"/>
      <c r="B102" s="9" t="s">
        <v>211</v>
      </c>
      <c r="C102" s="5">
        <v>871</v>
      </c>
      <c r="D102" s="5" t="s">
        <v>33</v>
      </c>
      <c r="E102" s="11" t="s">
        <v>30</v>
      </c>
      <c r="F102" s="5" t="s">
        <v>210</v>
      </c>
      <c r="G102" s="73"/>
      <c r="H102" s="19">
        <f>H103</f>
        <v>3721</v>
      </c>
    </row>
    <row r="103" spans="1:8" ht="25.5">
      <c r="A103" s="27"/>
      <c r="B103" s="17" t="s">
        <v>160</v>
      </c>
      <c r="C103" s="5">
        <v>871</v>
      </c>
      <c r="D103" s="5" t="s">
        <v>33</v>
      </c>
      <c r="E103" s="11" t="s">
        <v>30</v>
      </c>
      <c r="F103" s="5" t="s">
        <v>210</v>
      </c>
      <c r="G103" s="73">
        <v>244</v>
      </c>
      <c r="H103" s="19">
        <v>3721</v>
      </c>
    </row>
    <row r="104" spans="1:8" ht="12.75">
      <c r="A104" s="27"/>
      <c r="B104" s="90" t="s">
        <v>233</v>
      </c>
      <c r="C104" s="5">
        <v>871</v>
      </c>
      <c r="D104" s="4" t="s">
        <v>33</v>
      </c>
      <c r="E104" s="16" t="s">
        <v>30</v>
      </c>
      <c r="F104" s="5"/>
      <c r="G104" s="73"/>
      <c r="H104" s="19">
        <f>H105</f>
        <v>150</v>
      </c>
    </row>
    <row r="105" spans="1:8" ht="25.5">
      <c r="A105" s="27"/>
      <c r="B105" s="17" t="s">
        <v>160</v>
      </c>
      <c r="C105" s="5">
        <v>871</v>
      </c>
      <c r="D105" s="5" t="s">
        <v>33</v>
      </c>
      <c r="E105" s="11" t="s">
        <v>30</v>
      </c>
      <c r="F105" s="5">
        <v>700500</v>
      </c>
      <c r="G105" s="73">
        <v>244</v>
      </c>
      <c r="H105" s="19">
        <v>150</v>
      </c>
    </row>
    <row r="106" spans="1:8" ht="12.75">
      <c r="A106" s="27"/>
      <c r="B106" s="15" t="s">
        <v>14</v>
      </c>
      <c r="C106" s="5">
        <v>871</v>
      </c>
      <c r="D106" s="4" t="s">
        <v>33</v>
      </c>
      <c r="E106" s="4" t="s">
        <v>25</v>
      </c>
      <c r="F106" s="4" t="s">
        <v>22</v>
      </c>
      <c r="G106" s="72" t="s">
        <v>20</v>
      </c>
      <c r="H106" s="18">
        <f>H107</f>
        <v>2634</v>
      </c>
    </row>
    <row r="107" spans="1:8" ht="12.75">
      <c r="A107" s="27"/>
      <c r="B107" s="17" t="s">
        <v>176</v>
      </c>
      <c r="C107" s="5">
        <v>871</v>
      </c>
      <c r="D107" s="11" t="s">
        <v>33</v>
      </c>
      <c r="E107" s="11" t="s">
        <v>25</v>
      </c>
      <c r="F107" s="5" t="s">
        <v>140</v>
      </c>
      <c r="G107" s="72"/>
      <c r="H107" s="19">
        <f>H108</f>
        <v>2634</v>
      </c>
    </row>
    <row r="108" spans="1:8" ht="75">
      <c r="A108" s="27"/>
      <c r="B108" s="113" t="s">
        <v>152</v>
      </c>
      <c r="C108" s="5">
        <v>871</v>
      </c>
      <c r="D108" s="11" t="s">
        <v>33</v>
      </c>
      <c r="E108" s="11" t="s">
        <v>25</v>
      </c>
      <c r="F108" s="124" t="s">
        <v>153</v>
      </c>
      <c r="G108" s="72"/>
      <c r="H108" s="19">
        <f>H109</f>
        <v>2634</v>
      </c>
    </row>
    <row r="109" spans="1:8" ht="25.5">
      <c r="A109" s="27"/>
      <c r="B109" s="17" t="s">
        <v>160</v>
      </c>
      <c r="C109" s="5">
        <v>871</v>
      </c>
      <c r="D109" s="11" t="s">
        <v>33</v>
      </c>
      <c r="E109" s="11" t="s">
        <v>25</v>
      </c>
      <c r="F109" s="124" t="s">
        <v>153</v>
      </c>
      <c r="G109" s="73">
        <v>244</v>
      </c>
      <c r="H109" s="19">
        <v>2634</v>
      </c>
    </row>
    <row r="110" spans="1:8" ht="25.5">
      <c r="A110" s="27"/>
      <c r="B110" s="15" t="s">
        <v>178</v>
      </c>
      <c r="C110" s="5">
        <v>871</v>
      </c>
      <c r="D110" s="4" t="s">
        <v>33</v>
      </c>
      <c r="E110" s="4" t="s">
        <v>33</v>
      </c>
      <c r="F110" s="4"/>
      <c r="G110" s="72"/>
      <c r="H110" s="18">
        <f>H111</f>
        <v>1618.1000000000001</v>
      </c>
    </row>
    <row r="111" spans="1:8" ht="12.75">
      <c r="A111" s="27"/>
      <c r="B111" s="10" t="s">
        <v>45</v>
      </c>
      <c r="C111" s="5">
        <v>871</v>
      </c>
      <c r="D111" s="11" t="s">
        <v>33</v>
      </c>
      <c r="E111" s="11" t="s">
        <v>33</v>
      </c>
      <c r="F111" s="124" t="s">
        <v>179</v>
      </c>
      <c r="G111" s="73"/>
      <c r="H111" s="19">
        <f>H112+H113+H114</f>
        <v>1618.1000000000001</v>
      </c>
    </row>
    <row r="112" spans="1:8" ht="15.75">
      <c r="A112" s="27"/>
      <c r="B112" s="115" t="s">
        <v>158</v>
      </c>
      <c r="C112" s="5">
        <v>871</v>
      </c>
      <c r="D112" s="11" t="s">
        <v>33</v>
      </c>
      <c r="E112" s="11" t="s">
        <v>33</v>
      </c>
      <c r="F112" s="124" t="s">
        <v>179</v>
      </c>
      <c r="G112" s="73">
        <v>111</v>
      </c>
      <c r="H112" s="19">
        <v>1410.4</v>
      </c>
    </row>
    <row r="113" spans="1:8" ht="31.5">
      <c r="A113" s="27"/>
      <c r="B113" s="115" t="s">
        <v>161</v>
      </c>
      <c r="C113" s="5">
        <v>871</v>
      </c>
      <c r="D113" s="11" t="s">
        <v>33</v>
      </c>
      <c r="E113" s="11" t="s">
        <v>33</v>
      </c>
      <c r="F113" s="124" t="s">
        <v>179</v>
      </c>
      <c r="G113" s="73">
        <v>242</v>
      </c>
      <c r="H113" s="19">
        <v>40.5</v>
      </c>
    </row>
    <row r="114" spans="1:8" ht="25.5">
      <c r="A114" s="27"/>
      <c r="B114" s="17" t="s">
        <v>160</v>
      </c>
      <c r="C114" s="5">
        <v>871</v>
      </c>
      <c r="D114" s="11" t="s">
        <v>33</v>
      </c>
      <c r="E114" s="11" t="s">
        <v>33</v>
      </c>
      <c r="F114" s="124" t="s">
        <v>179</v>
      </c>
      <c r="G114" s="73">
        <v>244</v>
      </c>
      <c r="H114" s="19">
        <v>167.2</v>
      </c>
    </row>
    <row r="115" spans="1:8" ht="14.25">
      <c r="A115" s="27"/>
      <c r="B115" s="7" t="s">
        <v>130</v>
      </c>
      <c r="C115" s="5">
        <v>871</v>
      </c>
      <c r="D115" s="32" t="s">
        <v>37</v>
      </c>
      <c r="E115" s="32"/>
      <c r="F115" s="31"/>
      <c r="G115" s="31"/>
      <c r="H115" s="82">
        <f>H116+H120</f>
        <v>102.5</v>
      </c>
    </row>
    <row r="116" spans="1:8" ht="25.5">
      <c r="A116" s="27"/>
      <c r="B116" s="86" t="s">
        <v>111</v>
      </c>
      <c r="C116" s="5">
        <v>871</v>
      </c>
      <c r="D116" s="16" t="s">
        <v>37</v>
      </c>
      <c r="E116" s="16" t="s">
        <v>33</v>
      </c>
      <c r="F116" s="4"/>
      <c r="G116" s="72"/>
      <c r="H116" s="18">
        <f>H117</f>
        <v>10</v>
      </c>
    </row>
    <row r="117" spans="1:8" ht="17.25" customHeight="1">
      <c r="A117" s="96"/>
      <c r="B117" s="17" t="s">
        <v>110</v>
      </c>
      <c r="C117" s="5">
        <v>871</v>
      </c>
      <c r="D117" s="28" t="s">
        <v>10</v>
      </c>
      <c r="E117" s="28" t="s">
        <v>33</v>
      </c>
      <c r="F117" s="29" t="s">
        <v>108</v>
      </c>
      <c r="G117" s="72"/>
      <c r="H117" s="18">
        <f>H118</f>
        <v>10</v>
      </c>
    </row>
    <row r="118" spans="1:8" ht="12.75">
      <c r="A118" s="6"/>
      <c r="B118" s="87" t="s">
        <v>109</v>
      </c>
      <c r="C118" s="5">
        <v>871</v>
      </c>
      <c r="D118" s="28" t="s">
        <v>10</v>
      </c>
      <c r="E118" s="28" t="s">
        <v>33</v>
      </c>
      <c r="F118" s="29" t="s">
        <v>107</v>
      </c>
      <c r="G118" s="75"/>
      <c r="H118" s="19">
        <f>H119</f>
        <v>10</v>
      </c>
    </row>
    <row r="119" spans="1:8" ht="31.5">
      <c r="A119" s="6"/>
      <c r="B119" s="115" t="s">
        <v>160</v>
      </c>
      <c r="C119" s="5">
        <v>871</v>
      </c>
      <c r="D119" s="28" t="s">
        <v>10</v>
      </c>
      <c r="E119" s="28" t="s">
        <v>33</v>
      </c>
      <c r="F119" s="29" t="s">
        <v>107</v>
      </c>
      <c r="G119" s="75">
        <v>244</v>
      </c>
      <c r="H119" s="19">
        <v>10</v>
      </c>
    </row>
    <row r="120" spans="1:8" ht="12.75">
      <c r="A120" s="3"/>
      <c r="B120" s="9" t="s">
        <v>138</v>
      </c>
      <c r="C120" s="5">
        <v>871</v>
      </c>
      <c r="D120" s="32" t="s">
        <v>37</v>
      </c>
      <c r="E120" s="32" t="s">
        <v>37</v>
      </c>
      <c r="F120" s="31"/>
      <c r="G120" s="76"/>
      <c r="H120" s="82">
        <f>H121</f>
        <v>92.5</v>
      </c>
    </row>
    <row r="121" spans="1:8" ht="12.75">
      <c r="A121" s="3"/>
      <c r="B121" s="100" t="s">
        <v>139</v>
      </c>
      <c r="C121" s="5">
        <v>871</v>
      </c>
      <c r="D121" s="28" t="s">
        <v>37</v>
      </c>
      <c r="E121" s="28" t="s">
        <v>37</v>
      </c>
      <c r="F121" s="5" t="s">
        <v>140</v>
      </c>
      <c r="G121" s="75"/>
      <c r="H121" s="22">
        <f>H122</f>
        <v>92.5</v>
      </c>
    </row>
    <row r="122" spans="1:8" s="35" customFormat="1" ht="38.25">
      <c r="A122" s="24"/>
      <c r="B122" s="9" t="s">
        <v>206</v>
      </c>
      <c r="C122" s="5">
        <v>871</v>
      </c>
      <c r="D122" s="28" t="s">
        <v>37</v>
      </c>
      <c r="E122" s="28" t="s">
        <v>37</v>
      </c>
      <c r="F122" s="5" t="s">
        <v>205</v>
      </c>
      <c r="G122" s="75"/>
      <c r="H122" s="19">
        <f>H123</f>
        <v>92.5</v>
      </c>
    </row>
    <row r="123" spans="1:8" s="35" customFormat="1" ht="38.25">
      <c r="A123" s="24"/>
      <c r="B123" s="10" t="s">
        <v>206</v>
      </c>
      <c r="C123" s="5">
        <v>871</v>
      </c>
      <c r="D123" s="28" t="s">
        <v>37</v>
      </c>
      <c r="E123" s="28" t="s">
        <v>37</v>
      </c>
      <c r="F123" s="5" t="s">
        <v>205</v>
      </c>
      <c r="G123" s="75">
        <v>365</v>
      </c>
      <c r="H123" s="19">
        <v>92.5</v>
      </c>
    </row>
    <row r="124" spans="1:8" s="35" customFormat="1" ht="14.25">
      <c r="A124" s="33"/>
      <c r="B124" s="7" t="s">
        <v>132</v>
      </c>
      <c r="C124" s="5">
        <v>871</v>
      </c>
      <c r="D124" s="32" t="s">
        <v>38</v>
      </c>
      <c r="E124" s="32"/>
      <c r="F124" s="31"/>
      <c r="G124" s="76"/>
      <c r="H124" s="18">
        <f>H125</f>
        <v>3963.4</v>
      </c>
    </row>
    <row r="125" spans="1:8" ht="16.5" customHeight="1">
      <c r="A125" s="96"/>
      <c r="B125" s="9" t="s">
        <v>39</v>
      </c>
      <c r="C125" s="4">
        <v>871</v>
      </c>
      <c r="D125" s="4" t="s">
        <v>38</v>
      </c>
      <c r="E125" s="4" t="s">
        <v>24</v>
      </c>
      <c r="F125" s="4" t="s">
        <v>22</v>
      </c>
      <c r="G125" s="72" t="s">
        <v>20</v>
      </c>
      <c r="H125" s="18">
        <f>H126+H134+H138+H144+H146+H148+H136+H150</f>
        <v>3963.4</v>
      </c>
    </row>
    <row r="126" spans="1:8" s="35" customFormat="1" ht="25.5">
      <c r="A126" s="33"/>
      <c r="B126" s="9" t="s">
        <v>40</v>
      </c>
      <c r="C126" s="4">
        <v>871</v>
      </c>
      <c r="D126" s="4" t="s">
        <v>38</v>
      </c>
      <c r="E126" s="4" t="s">
        <v>24</v>
      </c>
      <c r="F126" s="4" t="s">
        <v>11</v>
      </c>
      <c r="G126" s="72"/>
      <c r="H126" s="18">
        <f>H127</f>
        <v>3068.5</v>
      </c>
    </row>
    <row r="127" spans="1:8" s="35" customFormat="1" ht="12.75">
      <c r="A127" s="33"/>
      <c r="B127" s="10" t="s">
        <v>45</v>
      </c>
      <c r="C127" s="5">
        <v>871</v>
      </c>
      <c r="D127" s="5" t="s">
        <v>38</v>
      </c>
      <c r="E127" s="5" t="s">
        <v>24</v>
      </c>
      <c r="F127" s="5" t="s">
        <v>44</v>
      </c>
      <c r="G127" s="73"/>
      <c r="H127" s="19">
        <f>H128+H129+H130+H132+H131+H133</f>
        <v>3068.5</v>
      </c>
    </row>
    <row r="128" spans="1:8" s="35" customFormat="1" ht="15.75">
      <c r="A128" s="33"/>
      <c r="B128" s="115" t="s">
        <v>158</v>
      </c>
      <c r="C128" s="5">
        <v>871</v>
      </c>
      <c r="D128" s="5" t="s">
        <v>38</v>
      </c>
      <c r="E128" s="5" t="s">
        <v>24</v>
      </c>
      <c r="F128" s="5" t="s">
        <v>44</v>
      </c>
      <c r="G128" s="74" t="s">
        <v>180</v>
      </c>
      <c r="H128" s="19">
        <v>1737.4</v>
      </c>
    </row>
    <row r="129" spans="1:8" s="35" customFormat="1" ht="25.5">
      <c r="A129" s="33"/>
      <c r="B129" s="17" t="s">
        <v>161</v>
      </c>
      <c r="C129" s="5">
        <v>871</v>
      </c>
      <c r="D129" s="5" t="s">
        <v>38</v>
      </c>
      <c r="E129" s="5" t="s">
        <v>24</v>
      </c>
      <c r="F129" s="5" t="s">
        <v>44</v>
      </c>
      <c r="G129" s="73">
        <v>242</v>
      </c>
      <c r="H129" s="19">
        <v>23.8</v>
      </c>
    </row>
    <row r="130" spans="1:8" s="35" customFormat="1" ht="25.5">
      <c r="A130" s="33"/>
      <c r="B130" s="17" t="s">
        <v>160</v>
      </c>
      <c r="C130" s="5">
        <v>871</v>
      </c>
      <c r="D130" s="5" t="s">
        <v>38</v>
      </c>
      <c r="E130" s="5" t="s">
        <v>24</v>
      </c>
      <c r="F130" s="5" t="s">
        <v>44</v>
      </c>
      <c r="G130" s="73">
        <v>244</v>
      </c>
      <c r="H130" s="19">
        <v>1091.5</v>
      </c>
    </row>
    <row r="131" spans="1:8" s="35" customFormat="1" ht="25.5">
      <c r="A131" s="33"/>
      <c r="B131" s="17" t="s">
        <v>162</v>
      </c>
      <c r="C131" s="5">
        <v>871</v>
      </c>
      <c r="D131" s="5" t="s">
        <v>38</v>
      </c>
      <c r="E131" s="5" t="s">
        <v>24</v>
      </c>
      <c r="F131" s="5" t="s">
        <v>44</v>
      </c>
      <c r="G131" s="73">
        <v>321</v>
      </c>
      <c r="H131" s="19">
        <v>97.3</v>
      </c>
    </row>
    <row r="132" spans="1:8" s="35" customFormat="1" ht="31.5">
      <c r="A132" s="33"/>
      <c r="B132" s="115" t="s">
        <v>163</v>
      </c>
      <c r="C132" s="5">
        <v>871</v>
      </c>
      <c r="D132" s="5" t="s">
        <v>38</v>
      </c>
      <c r="E132" s="5" t="s">
        <v>24</v>
      </c>
      <c r="F132" s="5" t="s">
        <v>44</v>
      </c>
      <c r="G132" s="73">
        <v>851</v>
      </c>
      <c r="H132" s="21">
        <v>118.4</v>
      </c>
    </row>
    <row r="133" spans="1:8" s="35" customFormat="1" ht="15.75">
      <c r="A133" s="33"/>
      <c r="B133" s="115" t="s">
        <v>164</v>
      </c>
      <c r="C133" s="5">
        <v>871</v>
      </c>
      <c r="D133" s="5" t="s">
        <v>38</v>
      </c>
      <c r="E133" s="5" t="s">
        <v>24</v>
      </c>
      <c r="F133" s="5" t="s">
        <v>44</v>
      </c>
      <c r="G133" s="73">
        <v>852</v>
      </c>
      <c r="H133" s="21">
        <v>0.1</v>
      </c>
    </row>
    <row r="134" spans="1:8" s="35" customFormat="1" ht="38.25">
      <c r="A134" s="33"/>
      <c r="B134" s="1" t="s">
        <v>46</v>
      </c>
      <c r="C134" s="5">
        <v>871</v>
      </c>
      <c r="D134" s="25" t="s">
        <v>38</v>
      </c>
      <c r="E134" s="25" t="s">
        <v>24</v>
      </c>
      <c r="F134" s="25" t="s">
        <v>186</v>
      </c>
      <c r="G134" s="77"/>
      <c r="H134" s="34">
        <f>H135</f>
        <v>13.7</v>
      </c>
    </row>
    <row r="135" spans="1:8" s="35" customFormat="1" ht="15.75">
      <c r="A135" s="33"/>
      <c r="B135" s="115" t="s">
        <v>158</v>
      </c>
      <c r="C135" s="5">
        <v>871</v>
      </c>
      <c r="D135" s="5" t="s">
        <v>38</v>
      </c>
      <c r="E135" s="5" t="s">
        <v>24</v>
      </c>
      <c r="F135" s="25" t="s">
        <v>186</v>
      </c>
      <c r="G135" s="74" t="s">
        <v>180</v>
      </c>
      <c r="H135" s="22">
        <v>13.7</v>
      </c>
    </row>
    <row r="136" spans="1:8" s="35" customFormat="1" ht="15.75" customHeight="1">
      <c r="A136" s="33"/>
      <c r="B136" s="171" t="s">
        <v>230</v>
      </c>
      <c r="C136" s="25">
        <v>871</v>
      </c>
      <c r="D136" s="25" t="s">
        <v>38</v>
      </c>
      <c r="E136" s="25" t="s">
        <v>24</v>
      </c>
      <c r="F136" s="25">
        <v>5227000</v>
      </c>
      <c r="G136" s="172"/>
      <c r="H136" s="34">
        <f>H137</f>
        <v>129.3</v>
      </c>
    </row>
    <row r="137" spans="1:8" s="35" customFormat="1" ht="15.75">
      <c r="A137" s="33"/>
      <c r="B137" s="115" t="s">
        <v>158</v>
      </c>
      <c r="C137" s="5">
        <v>871</v>
      </c>
      <c r="D137" s="5" t="s">
        <v>38</v>
      </c>
      <c r="E137" s="5" t="s">
        <v>24</v>
      </c>
      <c r="F137" s="25">
        <v>5227000</v>
      </c>
      <c r="G137" s="11" t="s">
        <v>180</v>
      </c>
      <c r="H137" s="22">
        <v>129.3</v>
      </c>
    </row>
    <row r="138" spans="1:8" s="35" customFormat="1" ht="12.75">
      <c r="A138" s="102"/>
      <c r="B138" s="9" t="s">
        <v>93</v>
      </c>
      <c r="C138" s="5">
        <v>871</v>
      </c>
      <c r="D138" s="31" t="s">
        <v>38</v>
      </c>
      <c r="E138" s="31" t="s">
        <v>24</v>
      </c>
      <c r="F138" s="31" t="s">
        <v>94</v>
      </c>
      <c r="G138" s="170"/>
      <c r="H138" s="82">
        <f>H139</f>
        <v>549.1999999999999</v>
      </c>
    </row>
    <row r="139" spans="1:8" s="35" customFormat="1" ht="12.75">
      <c r="A139" s="6"/>
      <c r="B139" s="10" t="s">
        <v>45</v>
      </c>
      <c r="C139" s="5">
        <v>871</v>
      </c>
      <c r="D139" s="29" t="s">
        <v>38</v>
      </c>
      <c r="E139" s="29" t="s">
        <v>24</v>
      </c>
      <c r="F139" s="29" t="s">
        <v>95</v>
      </c>
      <c r="G139" s="80"/>
      <c r="H139" s="22">
        <f>H140+H141+H142+H143</f>
        <v>549.1999999999999</v>
      </c>
    </row>
    <row r="140" spans="1:8" s="35" customFormat="1" ht="15.75">
      <c r="A140" s="6"/>
      <c r="B140" s="115" t="s">
        <v>158</v>
      </c>
      <c r="C140" s="5">
        <v>871</v>
      </c>
      <c r="D140" s="25" t="s">
        <v>38</v>
      </c>
      <c r="E140" s="25" t="s">
        <v>24</v>
      </c>
      <c r="F140" s="36" t="s">
        <v>95</v>
      </c>
      <c r="G140" s="74" t="s">
        <v>180</v>
      </c>
      <c r="H140" s="34">
        <v>422.9</v>
      </c>
    </row>
    <row r="141" spans="1:8" s="35" customFormat="1" ht="42" customHeight="1">
      <c r="A141" s="6"/>
      <c r="B141" s="10" t="s">
        <v>161</v>
      </c>
      <c r="C141" s="5">
        <v>871</v>
      </c>
      <c r="D141" s="25" t="s">
        <v>38</v>
      </c>
      <c r="E141" s="25" t="s">
        <v>24</v>
      </c>
      <c r="F141" s="36" t="s">
        <v>95</v>
      </c>
      <c r="G141" s="73">
        <v>242</v>
      </c>
      <c r="H141" s="34">
        <v>12.7</v>
      </c>
    </row>
    <row r="142" spans="1:8" s="35" customFormat="1" ht="25.5">
      <c r="A142" s="3"/>
      <c r="B142" s="10" t="s">
        <v>160</v>
      </c>
      <c r="C142" s="5">
        <v>871</v>
      </c>
      <c r="D142" s="25" t="s">
        <v>38</v>
      </c>
      <c r="E142" s="25" t="s">
        <v>24</v>
      </c>
      <c r="F142" s="36" t="s">
        <v>95</v>
      </c>
      <c r="G142" s="73">
        <v>244</v>
      </c>
      <c r="H142" s="34">
        <v>47.2</v>
      </c>
    </row>
    <row r="143" spans="1:8" s="35" customFormat="1" ht="25.5">
      <c r="A143" s="3"/>
      <c r="B143" s="17" t="s">
        <v>162</v>
      </c>
      <c r="C143" s="5">
        <v>871</v>
      </c>
      <c r="D143" s="25" t="s">
        <v>38</v>
      </c>
      <c r="E143" s="25" t="s">
        <v>24</v>
      </c>
      <c r="F143" s="36" t="s">
        <v>95</v>
      </c>
      <c r="G143" s="73">
        <v>321</v>
      </c>
      <c r="H143" s="34">
        <v>66.4</v>
      </c>
    </row>
    <row r="144" spans="1:8" s="35" customFormat="1" ht="40.5">
      <c r="A144" s="3"/>
      <c r="B144" s="126" t="s">
        <v>46</v>
      </c>
      <c r="C144" s="5">
        <v>871</v>
      </c>
      <c r="D144" s="127" t="s">
        <v>38</v>
      </c>
      <c r="E144" s="127" t="s">
        <v>24</v>
      </c>
      <c r="F144" s="25" t="s">
        <v>186</v>
      </c>
      <c r="G144" s="129"/>
      <c r="H144" s="130">
        <f>H145</f>
        <v>4.6</v>
      </c>
    </row>
    <row r="145" spans="1:8" s="35" customFormat="1" ht="15.75">
      <c r="A145" s="3"/>
      <c r="B145" s="115" t="s">
        <v>158</v>
      </c>
      <c r="C145" s="5">
        <v>871</v>
      </c>
      <c r="D145" s="5" t="s">
        <v>38</v>
      </c>
      <c r="E145" s="5" t="s">
        <v>24</v>
      </c>
      <c r="F145" s="25" t="s">
        <v>186</v>
      </c>
      <c r="G145" s="74" t="s">
        <v>180</v>
      </c>
      <c r="H145" s="22">
        <v>4.6</v>
      </c>
    </row>
    <row r="146" spans="1:8" s="35" customFormat="1" ht="13.5">
      <c r="A146" s="33"/>
      <c r="B146" s="131" t="s">
        <v>98</v>
      </c>
      <c r="C146" s="5">
        <v>871</v>
      </c>
      <c r="D146" s="127" t="s">
        <v>38</v>
      </c>
      <c r="E146" s="127" t="s">
        <v>24</v>
      </c>
      <c r="F146" s="128" t="s">
        <v>187</v>
      </c>
      <c r="G146" s="129"/>
      <c r="H146" s="130">
        <f>H147</f>
        <v>14</v>
      </c>
    </row>
    <row r="147" spans="1:8" s="35" customFormat="1" ht="15.75">
      <c r="A147" s="33"/>
      <c r="B147" s="115" t="s">
        <v>158</v>
      </c>
      <c r="C147" s="5">
        <v>871</v>
      </c>
      <c r="D147" s="5" t="s">
        <v>38</v>
      </c>
      <c r="E147" s="5" t="s">
        <v>24</v>
      </c>
      <c r="F147" s="36" t="s">
        <v>187</v>
      </c>
      <c r="G147" s="74" t="s">
        <v>180</v>
      </c>
      <c r="H147" s="22">
        <v>14</v>
      </c>
    </row>
    <row r="148" spans="1:8" s="35" customFormat="1" ht="36" customHeight="1">
      <c r="A148" s="33"/>
      <c r="B148" s="132" t="s">
        <v>183</v>
      </c>
      <c r="C148" s="4">
        <v>871</v>
      </c>
      <c r="D148" s="4" t="s">
        <v>38</v>
      </c>
      <c r="E148" s="4" t="s">
        <v>24</v>
      </c>
      <c r="F148" s="128" t="s">
        <v>188</v>
      </c>
      <c r="G148" s="120"/>
      <c r="H148" s="82">
        <f>H149</f>
        <v>164.8</v>
      </c>
    </row>
    <row r="149" spans="1:8" ht="47.25">
      <c r="A149" s="8"/>
      <c r="B149" s="115" t="s">
        <v>162</v>
      </c>
      <c r="C149" s="5">
        <v>871</v>
      </c>
      <c r="D149" s="5" t="s">
        <v>38</v>
      </c>
      <c r="E149" s="5" t="s">
        <v>24</v>
      </c>
      <c r="F149" s="36" t="s">
        <v>188</v>
      </c>
      <c r="G149" s="74" t="s">
        <v>181</v>
      </c>
      <c r="H149" s="22">
        <v>164.8</v>
      </c>
    </row>
    <row r="150" spans="1:8" ht="25.5">
      <c r="A150" s="8"/>
      <c r="B150" s="164" t="s">
        <v>231</v>
      </c>
      <c r="C150" s="4">
        <v>871</v>
      </c>
      <c r="D150" s="4" t="s">
        <v>38</v>
      </c>
      <c r="E150" s="4" t="s">
        <v>24</v>
      </c>
      <c r="F150" s="128">
        <v>4400200</v>
      </c>
      <c r="G150" s="120"/>
      <c r="H150" s="82">
        <f>H151</f>
        <v>19.3</v>
      </c>
    </row>
    <row r="151" spans="1:8" ht="25.5">
      <c r="A151" s="8"/>
      <c r="B151" s="10" t="s">
        <v>160</v>
      </c>
      <c r="C151" s="5">
        <v>871</v>
      </c>
      <c r="D151" s="5" t="s">
        <v>38</v>
      </c>
      <c r="E151" s="5" t="s">
        <v>24</v>
      </c>
      <c r="F151" s="36">
        <v>4400200</v>
      </c>
      <c r="G151" s="74" t="s">
        <v>171</v>
      </c>
      <c r="H151" s="22">
        <v>19.3</v>
      </c>
    </row>
    <row r="152" spans="1:8" ht="14.25">
      <c r="A152" s="8"/>
      <c r="B152" s="7" t="s">
        <v>141</v>
      </c>
      <c r="C152" s="5">
        <v>871</v>
      </c>
      <c r="D152" s="32">
        <v>11</v>
      </c>
      <c r="E152" s="32"/>
      <c r="F152" s="31"/>
      <c r="G152" s="76"/>
      <c r="H152" s="18">
        <f>H153</f>
        <v>2539.7999999999997</v>
      </c>
    </row>
    <row r="153" spans="1:9" ht="12.75">
      <c r="A153" s="8"/>
      <c r="B153" s="9" t="s">
        <v>142</v>
      </c>
      <c r="C153" s="5">
        <v>871</v>
      </c>
      <c r="D153" s="4">
        <v>11</v>
      </c>
      <c r="E153" s="4" t="s">
        <v>24</v>
      </c>
      <c r="F153" s="4"/>
      <c r="G153" s="72"/>
      <c r="H153" s="18">
        <f>H154+H162</f>
        <v>2539.7999999999997</v>
      </c>
      <c r="I153" s="30"/>
    </row>
    <row r="154" spans="1:9" ht="12.75">
      <c r="A154" s="8"/>
      <c r="B154" s="10" t="s">
        <v>144</v>
      </c>
      <c r="C154" s="5">
        <v>871</v>
      </c>
      <c r="D154" s="5">
        <v>11</v>
      </c>
      <c r="E154" s="5" t="s">
        <v>24</v>
      </c>
      <c r="F154" s="11" t="s">
        <v>145</v>
      </c>
      <c r="G154" s="5"/>
      <c r="H154" s="22">
        <f>H155</f>
        <v>2521.1</v>
      </c>
      <c r="I154" s="30"/>
    </row>
    <row r="155" spans="1:9" ht="12.75">
      <c r="A155" s="8"/>
      <c r="B155" s="10" t="s">
        <v>45</v>
      </c>
      <c r="C155" s="5">
        <v>871</v>
      </c>
      <c r="D155" s="5">
        <v>11</v>
      </c>
      <c r="E155" s="5" t="s">
        <v>24</v>
      </c>
      <c r="F155" s="11" t="s">
        <v>146</v>
      </c>
      <c r="G155" s="5"/>
      <c r="H155" s="22">
        <f>SUM(H156:H161)</f>
        <v>2521.1</v>
      </c>
      <c r="I155" s="30"/>
    </row>
    <row r="156" spans="1:9" ht="15.75">
      <c r="A156" s="8"/>
      <c r="B156" s="115" t="s">
        <v>158</v>
      </c>
      <c r="C156" s="5">
        <v>871</v>
      </c>
      <c r="D156" s="5">
        <v>11</v>
      </c>
      <c r="E156" s="5" t="s">
        <v>24</v>
      </c>
      <c r="F156" s="11" t="s">
        <v>146</v>
      </c>
      <c r="G156" s="74" t="s">
        <v>180</v>
      </c>
      <c r="H156" s="19">
        <v>2137.5</v>
      </c>
      <c r="I156" s="30"/>
    </row>
    <row r="157" spans="1:9" ht="30">
      <c r="A157" s="8"/>
      <c r="B157" s="114" t="s">
        <v>159</v>
      </c>
      <c r="C157" s="5">
        <v>871</v>
      </c>
      <c r="D157" s="5">
        <v>11</v>
      </c>
      <c r="E157" s="5" t="s">
        <v>24</v>
      </c>
      <c r="F157" s="11" t="s">
        <v>146</v>
      </c>
      <c r="G157" s="73">
        <v>112</v>
      </c>
      <c r="H157" s="19">
        <v>1.2</v>
      </c>
      <c r="I157" s="30"/>
    </row>
    <row r="158" spans="1:9" ht="31.5">
      <c r="A158" s="8"/>
      <c r="B158" s="115" t="s">
        <v>161</v>
      </c>
      <c r="C158" s="5">
        <v>871</v>
      </c>
      <c r="D158" s="5">
        <v>11</v>
      </c>
      <c r="E158" s="5" t="s">
        <v>24</v>
      </c>
      <c r="F158" s="11" t="s">
        <v>146</v>
      </c>
      <c r="G158" s="73">
        <v>242</v>
      </c>
      <c r="H158" s="19">
        <v>10.6</v>
      </c>
      <c r="I158" s="30"/>
    </row>
    <row r="159" spans="1:9" ht="31.5">
      <c r="A159" s="8"/>
      <c r="B159" s="115" t="s">
        <v>160</v>
      </c>
      <c r="C159" s="5">
        <v>871</v>
      </c>
      <c r="D159" s="5">
        <v>11</v>
      </c>
      <c r="E159" s="5" t="s">
        <v>24</v>
      </c>
      <c r="F159" s="11" t="s">
        <v>146</v>
      </c>
      <c r="G159" s="73">
        <v>244</v>
      </c>
      <c r="H159" s="19">
        <v>355.8</v>
      </c>
      <c r="I159" s="30"/>
    </row>
    <row r="160" spans="1:9" ht="25.5">
      <c r="A160" s="8"/>
      <c r="B160" s="17" t="s">
        <v>162</v>
      </c>
      <c r="C160" s="5">
        <v>871</v>
      </c>
      <c r="D160" s="5">
        <v>11</v>
      </c>
      <c r="E160" s="5" t="s">
        <v>24</v>
      </c>
      <c r="F160" s="11" t="s">
        <v>146</v>
      </c>
      <c r="G160" s="73">
        <v>321</v>
      </c>
      <c r="H160" s="19">
        <v>14.7</v>
      </c>
      <c r="I160" s="30"/>
    </row>
    <row r="161" spans="1:9" ht="31.5">
      <c r="A161" s="8"/>
      <c r="B161" s="115" t="s">
        <v>163</v>
      </c>
      <c r="C161" s="5">
        <v>871</v>
      </c>
      <c r="D161" s="5">
        <v>11</v>
      </c>
      <c r="E161" s="5" t="s">
        <v>24</v>
      </c>
      <c r="F161" s="11" t="s">
        <v>146</v>
      </c>
      <c r="G161" s="73">
        <v>851</v>
      </c>
      <c r="H161" s="21">
        <v>1.3</v>
      </c>
      <c r="I161" s="30"/>
    </row>
    <row r="162" spans="1:9" ht="38.25">
      <c r="A162" s="8"/>
      <c r="B162" s="1" t="s">
        <v>46</v>
      </c>
      <c r="C162" s="5">
        <v>871</v>
      </c>
      <c r="D162" s="5">
        <v>11</v>
      </c>
      <c r="E162" s="5" t="s">
        <v>24</v>
      </c>
      <c r="F162" s="25" t="s">
        <v>186</v>
      </c>
      <c r="G162" s="77"/>
      <c r="H162" s="34">
        <f>H163</f>
        <v>18.7</v>
      </c>
      <c r="I162" s="30"/>
    </row>
    <row r="163" spans="1:9" ht="15.75">
      <c r="A163" s="8"/>
      <c r="B163" s="115" t="s">
        <v>158</v>
      </c>
      <c r="C163" s="5">
        <v>871</v>
      </c>
      <c r="D163" s="5">
        <v>11</v>
      </c>
      <c r="E163" s="5" t="s">
        <v>24</v>
      </c>
      <c r="F163" s="25" t="s">
        <v>186</v>
      </c>
      <c r="G163" s="74" t="s">
        <v>180</v>
      </c>
      <c r="H163" s="22">
        <v>18.7</v>
      </c>
      <c r="I163" s="30"/>
    </row>
    <row r="164" spans="1:9" ht="15.75">
      <c r="A164" s="3"/>
      <c r="B164" s="173" t="s">
        <v>235</v>
      </c>
      <c r="C164" s="4">
        <v>871</v>
      </c>
      <c r="D164" s="4">
        <v>10</v>
      </c>
      <c r="E164" s="11" t="s">
        <v>25</v>
      </c>
      <c r="F164" s="5"/>
      <c r="G164" s="11"/>
      <c r="H164" s="18">
        <f>H165</f>
        <v>34.6</v>
      </c>
      <c r="I164" s="30"/>
    </row>
    <row r="165" spans="1:9" ht="15.75">
      <c r="A165" s="3"/>
      <c r="B165" s="115" t="s">
        <v>236</v>
      </c>
      <c r="C165" s="5">
        <v>871</v>
      </c>
      <c r="D165" s="5">
        <v>10</v>
      </c>
      <c r="E165" s="11" t="s">
        <v>25</v>
      </c>
      <c r="F165" s="25">
        <v>5058600</v>
      </c>
      <c r="G165" s="11" t="s">
        <v>237</v>
      </c>
      <c r="H165" s="19">
        <v>34.6</v>
      </c>
      <c r="I165" s="30"/>
    </row>
    <row r="166" spans="1:9" ht="37.5">
      <c r="A166" s="102">
        <v>2</v>
      </c>
      <c r="B166" s="101" t="s">
        <v>147</v>
      </c>
      <c r="C166" s="103">
        <v>872</v>
      </c>
      <c r="D166" s="104"/>
      <c r="E166" s="104"/>
      <c r="F166" s="105"/>
      <c r="G166" s="105"/>
      <c r="H166" s="106">
        <f>H167</f>
        <v>363.7</v>
      </c>
      <c r="I166" s="30"/>
    </row>
    <row r="167" spans="1:9" ht="14.25">
      <c r="A167" s="8"/>
      <c r="B167" s="7" t="s">
        <v>23</v>
      </c>
      <c r="C167" s="4">
        <v>872</v>
      </c>
      <c r="D167" s="4" t="s">
        <v>24</v>
      </c>
      <c r="E167" s="11"/>
      <c r="F167" s="29"/>
      <c r="G167" s="73"/>
      <c r="H167" s="19">
        <f>H168+H175</f>
        <v>363.7</v>
      </c>
      <c r="I167" s="30"/>
    </row>
    <row r="168" spans="1:8" ht="38.25">
      <c r="A168" s="6"/>
      <c r="B168" s="107" t="s">
        <v>148</v>
      </c>
      <c r="C168" s="4">
        <v>872</v>
      </c>
      <c r="D168" s="4" t="s">
        <v>24</v>
      </c>
      <c r="E168" s="16" t="s">
        <v>25</v>
      </c>
      <c r="F168" s="4" t="s">
        <v>22</v>
      </c>
      <c r="G168" s="4" t="s">
        <v>20</v>
      </c>
      <c r="H168" s="18">
        <f>H169</f>
        <v>243.7</v>
      </c>
    </row>
    <row r="169" spans="1:8" ht="38.25">
      <c r="A169" s="3"/>
      <c r="B169" s="10" t="s">
        <v>26</v>
      </c>
      <c r="C169" s="5">
        <v>872</v>
      </c>
      <c r="D169" s="11" t="s">
        <v>24</v>
      </c>
      <c r="E169" s="11" t="s">
        <v>25</v>
      </c>
      <c r="F169" s="5" t="s">
        <v>27</v>
      </c>
      <c r="G169" s="5" t="s">
        <v>20</v>
      </c>
      <c r="H169" s="19">
        <f>H170</f>
        <v>243.7</v>
      </c>
    </row>
    <row r="170" spans="1:8" ht="12.75">
      <c r="A170" s="3"/>
      <c r="B170" s="10" t="s">
        <v>28</v>
      </c>
      <c r="C170" s="5">
        <v>872</v>
      </c>
      <c r="D170" s="11" t="s">
        <v>24</v>
      </c>
      <c r="E170" s="11" t="s">
        <v>25</v>
      </c>
      <c r="F170" s="5" t="s">
        <v>29</v>
      </c>
      <c r="G170" s="5" t="s">
        <v>20</v>
      </c>
      <c r="H170" s="19">
        <f>SUM(H171:H174)</f>
        <v>243.7</v>
      </c>
    </row>
    <row r="171" spans="1:8" ht="15">
      <c r="A171" s="3"/>
      <c r="B171" s="114" t="s">
        <v>158</v>
      </c>
      <c r="C171" s="5">
        <v>872</v>
      </c>
      <c r="D171" s="11" t="s">
        <v>24</v>
      </c>
      <c r="E171" s="11" t="s">
        <v>25</v>
      </c>
      <c r="F171" s="5" t="s">
        <v>29</v>
      </c>
      <c r="G171" s="73">
        <v>121</v>
      </c>
      <c r="H171" s="43">
        <v>235.7</v>
      </c>
    </row>
    <row r="172" spans="1:8" ht="30">
      <c r="A172" s="3"/>
      <c r="B172" s="114" t="s">
        <v>159</v>
      </c>
      <c r="C172" s="5">
        <v>872</v>
      </c>
      <c r="D172" s="11" t="s">
        <v>24</v>
      </c>
      <c r="E172" s="11" t="s">
        <v>25</v>
      </c>
      <c r="F172" s="5" t="s">
        <v>29</v>
      </c>
      <c r="G172" s="73">
        <v>122</v>
      </c>
      <c r="H172" s="43">
        <v>0.6</v>
      </c>
    </row>
    <row r="173" spans="1:8" ht="31.5">
      <c r="A173" s="3"/>
      <c r="B173" s="115" t="s">
        <v>161</v>
      </c>
      <c r="C173" s="5">
        <v>872</v>
      </c>
      <c r="D173" s="11" t="s">
        <v>24</v>
      </c>
      <c r="E173" s="11" t="s">
        <v>25</v>
      </c>
      <c r="F173" s="5" t="s">
        <v>29</v>
      </c>
      <c r="G173" s="73">
        <v>242</v>
      </c>
      <c r="H173" s="19">
        <v>5</v>
      </c>
    </row>
    <row r="174" spans="1:8" ht="30">
      <c r="A174" s="3"/>
      <c r="B174" s="114" t="s">
        <v>160</v>
      </c>
      <c r="C174" s="5">
        <v>872</v>
      </c>
      <c r="D174" s="11" t="s">
        <v>24</v>
      </c>
      <c r="E174" s="11" t="s">
        <v>25</v>
      </c>
      <c r="F174" s="5" t="s">
        <v>29</v>
      </c>
      <c r="G174" s="73">
        <v>244</v>
      </c>
      <c r="H174" s="19">
        <v>2.4</v>
      </c>
    </row>
    <row r="175" spans="1:8" ht="12.75">
      <c r="A175" s="3"/>
      <c r="B175" s="9" t="s">
        <v>41</v>
      </c>
      <c r="C175" s="5">
        <v>872</v>
      </c>
      <c r="D175" s="4" t="s">
        <v>24</v>
      </c>
      <c r="E175" s="4">
        <v>13</v>
      </c>
      <c r="F175" s="5"/>
      <c r="G175" s="73"/>
      <c r="H175" s="19">
        <f>H176</f>
        <v>120</v>
      </c>
    </row>
    <row r="176" spans="1:8" ht="25.5">
      <c r="A176" s="3"/>
      <c r="B176" s="90" t="s">
        <v>172</v>
      </c>
      <c r="C176" s="5">
        <v>872</v>
      </c>
      <c r="D176" s="4" t="s">
        <v>24</v>
      </c>
      <c r="E176" s="4">
        <v>13</v>
      </c>
      <c r="F176" s="4" t="s">
        <v>173</v>
      </c>
      <c r="G176" s="120"/>
      <c r="H176" s="18">
        <f>H177</f>
        <v>120</v>
      </c>
    </row>
    <row r="177" spans="1:8" ht="12.75">
      <c r="A177" s="3"/>
      <c r="B177" s="10" t="s">
        <v>97</v>
      </c>
      <c r="C177" s="5">
        <v>872</v>
      </c>
      <c r="D177" s="5" t="s">
        <v>24</v>
      </c>
      <c r="E177" s="5">
        <v>13</v>
      </c>
      <c r="F177" s="5" t="s">
        <v>96</v>
      </c>
      <c r="G177" s="74"/>
      <c r="H177" s="19">
        <f>H178</f>
        <v>120</v>
      </c>
    </row>
    <row r="178" spans="1:8" ht="31.5">
      <c r="A178" s="3"/>
      <c r="B178" s="115" t="s">
        <v>160</v>
      </c>
      <c r="C178" s="5">
        <v>872</v>
      </c>
      <c r="D178" s="5" t="s">
        <v>24</v>
      </c>
      <c r="E178" s="5">
        <v>13</v>
      </c>
      <c r="F178" s="5" t="s">
        <v>96</v>
      </c>
      <c r="G178" s="74" t="s">
        <v>171</v>
      </c>
      <c r="H178" s="19">
        <v>120</v>
      </c>
    </row>
    <row r="179" spans="4:9" ht="12.75">
      <c r="D179"/>
      <c r="E179"/>
      <c r="F179"/>
      <c r="G179"/>
      <c r="H179" s="79">
        <f>H166+H9</f>
        <v>26741.6</v>
      </c>
      <c r="I179" s="30"/>
    </row>
    <row r="180" spans="4:9" ht="12.75">
      <c r="D180"/>
      <c r="E180"/>
      <c r="F180"/>
      <c r="G180"/>
      <c r="H180"/>
      <c r="I180" s="30"/>
    </row>
    <row r="181" spans="4:8" ht="12.75">
      <c r="D181"/>
      <c r="E181"/>
      <c r="F181"/>
      <c r="G181" s="84" t="s">
        <v>24</v>
      </c>
      <c r="H181" s="71">
        <f>H10+H167</f>
        <v>6616.799999999999</v>
      </c>
    </row>
    <row r="182" spans="4:8" ht="12.75">
      <c r="D182"/>
      <c r="E182"/>
      <c r="F182"/>
      <c r="G182" s="84" t="s">
        <v>30</v>
      </c>
      <c r="H182" s="71">
        <f>H54</f>
        <v>151.10000000000002</v>
      </c>
    </row>
    <row r="183" spans="4:8" ht="12.75">
      <c r="D183"/>
      <c r="E183"/>
      <c r="F183"/>
      <c r="G183" s="84" t="s">
        <v>25</v>
      </c>
      <c r="H183" s="71">
        <f>H60</f>
        <v>45.5</v>
      </c>
    </row>
    <row r="184" spans="4:8" ht="12.75">
      <c r="D184"/>
      <c r="E184"/>
      <c r="F184"/>
      <c r="G184" s="84" t="s">
        <v>32</v>
      </c>
      <c r="H184" s="71">
        <f>H67</f>
        <v>3872.7</v>
      </c>
    </row>
    <row r="185" spans="4:8" ht="12.75">
      <c r="D185"/>
      <c r="E185"/>
      <c r="F185"/>
      <c r="G185" s="84" t="s">
        <v>33</v>
      </c>
      <c r="H185" s="71">
        <f>H80</f>
        <v>9415.199999999999</v>
      </c>
    </row>
    <row r="186" spans="4:8" ht="12.75">
      <c r="D186"/>
      <c r="E186"/>
      <c r="F186"/>
      <c r="G186" s="84" t="s">
        <v>37</v>
      </c>
      <c r="H186" s="71">
        <f>H115</f>
        <v>102.5</v>
      </c>
    </row>
    <row r="187" spans="4:8" ht="12.75">
      <c r="D187"/>
      <c r="E187"/>
      <c r="F187"/>
      <c r="G187" s="84" t="s">
        <v>38</v>
      </c>
      <c r="H187" s="71">
        <f>H124</f>
        <v>3963.4</v>
      </c>
    </row>
    <row r="188" spans="4:8" ht="12.75">
      <c r="D188"/>
      <c r="E188"/>
      <c r="F188"/>
      <c r="G188" s="84" t="s">
        <v>238</v>
      </c>
      <c r="H188" s="71">
        <v>34.6</v>
      </c>
    </row>
    <row r="189" spans="4:8" ht="12.75">
      <c r="D189"/>
      <c r="E189"/>
      <c r="F189"/>
      <c r="G189" s="84" t="s">
        <v>143</v>
      </c>
      <c r="H189" s="71">
        <f>H152</f>
        <v>2539.7999999999997</v>
      </c>
    </row>
    <row r="190" spans="4:8" ht="12.75">
      <c r="D190"/>
      <c r="E190"/>
      <c r="F190"/>
      <c r="G190"/>
      <c r="H190" s="88">
        <f>SUM(H181:H189)</f>
        <v>26741.599999999995</v>
      </c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  <row r="308" ht="12.75">
      <c r="H308" s="30"/>
    </row>
    <row r="309" ht="12.75">
      <c r="H309" s="30"/>
    </row>
    <row r="310" ht="12.75">
      <c r="H310" s="30"/>
    </row>
    <row r="311" ht="12.75">
      <c r="H311" s="30"/>
    </row>
    <row r="312" ht="12.75">
      <c r="H312" s="30"/>
    </row>
    <row r="313" ht="12.75">
      <c r="H313" s="30"/>
    </row>
    <row r="314" ht="12.75">
      <c r="H314" s="30"/>
    </row>
    <row r="315" ht="12.75">
      <c r="H315" s="30"/>
    </row>
    <row r="316" ht="12.75">
      <c r="H316" s="30"/>
    </row>
    <row r="317" ht="12.75">
      <c r="H317" s="30"/>
    </row>
  </sheetData>
  <sheetProtection/>
  <mergeCells count="6">
    <mergeCell ref="F2:H2"/>
    <mergeCell ref="C3:H3"/>
    <mergeCell ref="A6:H6"/>
    <mergeCell ref="A5:H5"/>
    <mergeCell ref="E4:H4"/>
    <mergeCell ref="F1:H1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27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2.00390625" style="143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  <col min="9" max="9" width="9.140625" style="0" hidden="1" customWidth="1"/>
  </cols>
  <sheetData>
    <row r="1" spans="3:8" ht="12.75">
      <c r="C1" s="177" t="s">
        <v>220</v>
      </c>
      <c r="D1" s="177"/>
      <c r="E1" s="177"/>
      <c r="F1" s="177"/>
      <c r="G1" s="177"/>
      <c r="H1" s="177"/>
    </row>
    <row r="2" spans="1:11" ht="12.75">
      <c r="A2" s="2"/>
      <c r="B2" s="2"/>
      <c r="C2" s="182" t="s">
        <v>149</v>
      </c>
      <c r="D2" s="182"/>
      <c r="E2" s="182"/>
      <c r="F2" s="182"/>
      <c r="G2" s="182"/>
      <c r="H2" s="182"/>
      <c r="I2" s="2"/>
      <c r="J2" s="2"/>
      <c r="K2" s="2"/>
    </row>
    <row r="3" spans="1:11" ht="12.75" customHeight="1">
      <c r="A3" s="2"/>
      <c r="B3" s="44"/>
      <c r="C3" s="44"/>
      <c r="D3" s="44"/>
      <c r="E3" s="44"/>
      <c r="F3" s="44"/>
      <c r="G3" s="44"/>
      <c r="H3" s="44"/>
      <c r="I3" s="60"/>
      <c r="J3" s="60"/>
      <c r="K3" s="2"/>
    </row>
    <row r="4" spans="1:11" ht="50.25" customHeight="1">
      <c r="A4" s="2"/>
      <c r="B4" s="2"/>
      <c r="C4" s="2"/>
      <c r="D4" s="183" t="s">
        <v>207</v>
      </c>
      <c r="E4" s="183"/>
      <c r="F4" s="183"/>
      <c r="G4" s="183"/>
      <c r="H4" s="183"/>
      <c r="I4" s="44"/>
      <c r="J4" s="44"/>
      <c r="K4" s="44"/>
    </row>
    <row r="5" spans="1:11" ht="12.75">
      <c r="A5" s="2"/>
      <c r="B5" s="2"/>
      <c r="C5" s="2"/>
      <c r="D5" s="2"/>
      <c r="E5" s="182" t="s">
        <v>241</v>
      </c>
      <c r="F5" s="182"/>
      <c r="G5" s="182"/>
      <c r="H5" s="18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1.75" customHeight="1">
      <c r="A7" s="186" t="s">
        <v>212</v>
      </c>
      <c r="B7" s="186"/>
      <c r="C7" s="186"/>
      <c r="D7" s="186"/>
      <c r="E7" s="186"/>
      <c r="F7" s="186"/>
      <c r="G7" s="186"/>
      <c r="H7" s="186"/>
      <c r="I7" s="2"/>
      <c r="J7" s="2"/>
      <c r="K7" s="2"/>
    </row>
    <row r="8" spans="1:11" ht="20.25" hidden="1">
      <c r="A8" s="139"/>
      <c r="B8" s="108"/>
      <c r="C8" s="108"/>
      <c r="D8" s="108"/>
      <c r="E8" s="108"/>
      <c r="F8" s="108"/>
      <c r="G8" s="108"/>
      <c r="H8" s="2"/>
      <c r="I8" s="2"/>
      <c r="J8" s="2"/>
      <c r="K8" s="2"/>
    </row>
    <row r="9" spans="1:11" ht="38.25">
      <c r="A9" s="140"/>
      <c r="B9" s="109" t="s">
        <v>150</v>
      </c>
      <c r="C9" s="110" t="s">
        <v>47</v>
      </c>
      <c r="D9" s="110" t="s">
        <v>17</v>
      </c>
      <c r="E9" s="110" t="s">
        <v>49</v>
      </c>
      <c r="F9" s="111" t="s">
        <v>18</v>
      </c>
      <c r="G9" s="111" t="s">
        <v>151</v>
      </c>
      <c r="H9" s="112" t="s">
        <v>182</v>
      </c>
      <c r="I9" s="2"/>
      <c r="J9" s="2"/>
      <c r="K9" s="2"/>
    </row>
    <row r="10" spans="1:11" ht="75">
      <c r="A10" s="141">
        <v>1</v>
      </c>
      <c r="B10" s="113" t="s">
        <v>152</v>
      </c>
      <c r="C10" s="92">
        <v>871</v>
      </c>
      <c r="D10" s="92" t="s">
        <v>177</v>
      </c>
      <c r="E10" s="92" t="s">
        <v>177</v>
      </c>
      <c r="F10" s="92" t="s">
        <v>153</v>
      </c>
      <c r="G10" s="92">
        <v>244</v>
      </c>
      <c r="H10" s="19">
        <f>H11+H12</f>
        <v>3503.4</v>
      </c>
      <c r="I10" s="2"/>
      <c r="J10" s="2"/>
      <c r="K10" s="2"/>
    </row>
    <row r="11" spans="1:11" ht="16.5" customHeight="1">
      <c r="A11" s="142"/>
      <c r="B11" s="151"/>
      <c r="C11" s="152">
        <v>871</v>
      </c>
      <c r="D11" s="152" t="s">
        <v>33</v>
      </c>
      <c r="E11" s="152" t="s">
        <v>25</v>
      </c>
      <c r="F11" s="152" t="s">
        <v>153</v>
      </c>
      <c r="G11" s="152">
        <v>244</v>
      </c>
      <c r="H11" s="153">
        <v>2634</v>
      </c>
      <c r="I11" s="175"/>
      <c r="J11" s="2"/>
      <c r="K11" s="2"/>
    </row>
    <row r="12" spans="1:11" ht="16.5" customHeight="1">
      <c r="A12" s="140"/>
      <c r="B12" s="151"/>
      <c r="C12" s="152" t="s">
        <v>50</v>
      </c>
      <c r="D12" s="152" t="s">
        <v>32</v>
      </c>
      <c r="E12" s="152" t="s">
        <v>99</v>
      </c>
      <c r="F12" s="152" t="s">
        <v>153</v>
      </c>
      <c r="G12" s="152">
        <v>244</v>
      </c>
      <c r="H12" s="154">
        <v>869.4</v>
      </c>
      <c r="I12" s="175"/>
      <c r="J12" s="2"/>
      <c r="K12" s="2"/>
    </row>
    <row r="13" spans="1:11" ht="75">
      <c r="A13" s="140">
        <v>2</v>
      </c>
      <c r="B13" s="151" t="s">
        <v>154</v>
      </c>
      <c r="C13" s="152">
        <v>871</v>
      </c>
      <c r="D13" s="152" t="s">
        <v>33</v>
      </c>
      <c r="E13" s="152" t="s">
        <v>24</v>
      </c>
      <c r="F13" s="152" t="s">
        <v>155</v>
      </c>
      <c r="G13" s="152">
        <v>244</v>
      </c>
      <c r="H13" s="153">
        <v>90.2</v>
      </c>
      <c r="I13" s="2"/>
      <c r="J13" s="2"/>
      <c r="K13" s="2"/>
    </row>
    <row r="14" spans="1:11" ht="60">
      <c r="A14" s="8">
        <v>3</v>
      </c>
      <c r="B14" s="151" t="s">
        <v>156</v>
      </c>
      <c r="C14" s="152">
        <v>871</v>
      </c>
      <c r="D14" s="152" t="s">
        <v>33</v>
      </c>
      <c r="E14" s="152" t="s">
        <v>24</v>
      </c>
      <c r="F14" s="152" t="s">
        <v>157</v>
      </c>
      <c r="G14" s="152">
        <v>244</v>
      </c>
      <c r="H14" s="153">
        <v>199.2</v>
      </c>
      <c r="I14" s="2"/>
      <c r="J14" s="2"/>
      <c r="K14" s="2"/>
    </row>
    <row r="15" spans="1:11" ht="75">
      <c r="A15" s="140">
        <v>4</v>
      </c>
      <c r="B15" s="151" t="s">
        <v>203</v>
      </c>
      <c r="C15" s="152">
        <v>871</v>
      </c>
      <c r="D15" s="152" t="s">
        <v>33</v>
      </c>
      <c r="E15" s="152" t="s">
        <v>30</v>
      </c>
      <c r="F15" s="152" t="s">
        <v>204</v>
      </c>
      <c r="G15" s="152">
        <v>244</v>
      </c>
      <c r="H15" s="153">
        <v>78.6</v>
      </c>
      <c r="I15" s="2"/>
      <c r="J15" s="2"/>
      <c r="K15" s="2"/>
    </row>
    <row r="16" spans="1:11" ht="45">
      <c r="A16" s="140">
        <v>5</v>
      </c>
      <c r="B16" s="151" t="s">
        <v>198</v>
      </c>
      <c r="C16" s="152" t="s">
        <v>50</v>
      </c>
      <c r="D16" s="152" t="s">
        <v>32</v>
      </c>
      <c r="E16" s="152" t="s">
        <v>99</v>
      </c>
      <c r="F16" s="152" t="s">
        <v>199</v>
      </c>
      <c r="G16" s="152">
        <v>244</v>
      </c>
      <c r="H16" s="153">
        <v>1329.8</v>
      </c>
      <c r="I16" s="2"/>
      <c r="J16" s="2"/>
      <c r="K16" s="2"/>
    </row>
    <row r="17" spans="1:11" ht="45">
      <c r="A17" s="140">
        <v>6</v>
      </c>
      <c r="B17" s="151" t="s">
        <v>197</v>
      </c>
      <c r="C17" s="152">
        <v>871</v>
      </c>
      <c r="D17" s="152" t="s">
        <v>25</v>
      </c>
      <c r="E17" s="152" t="s">
        <v>99</v>
      </c>
      <c r="F17" s="152" t="s">
        <v>196</v>
      </c>
      <c r="G17" s="152">
        <v>244</v>
      </c>
      <c r="H17" s="153">
        <v>10</v>
      </c>
      <c r="I17" s="2"/>
      <c r="J17" s="2"/>
      <c r="K17" s="2"/>
    </row>
    <row r="18" spans="1:11" ht="45">
      <c r="A18" s="142">
        <v>7</v>
      </c>
      <c r="B18" s="151" t="s">
        <v>206</v>
      </c>
      <c r="C18" s="152">
        <v>871</v>
      </c>
      <c r="D18" s="152" t="s">
        <v>37</v>
      </c>
      <c r="E18" s="152" t="s">
        <v>37</v>
      </c>
      <c r="F18" s="152" t="s">
        <v>205</v>
      </c>
      <c r="G18" s="152">
        <v>365</v>
      </c>
      <c r="H18" s="153">
        <v>92.5</v>
      </c>
      <c r="I18" s="2"/>
      <c r="J18" s="2"/>
      <c r="K18" s="2"/>
    </row>
    <row r="19" spans="1:11" ht="60">
      <c r="A19" s="150">
        <v>8</v>
      </c>
      <c r="B19" s="155" t="s">
        <v>223</v>
      </c>
      <c r="C19" s="156">
        <v>871</v>
      </c>
      <c r="D19" s="152" t="s">
        <v>33</v>
      </c>
      <c r="E19" s="152" t="s">
        <v>24</v>
      </c>
      <c r="F19" s="152" t="s">
        <v>227</v>
      </c>
      <c r="G19" s="152"/>
      <c r="H19" s="157">
        <f>H20+H21</f>
        <v>322.8</v>
      </c>
      <c r="I19" s="2"/>
      <c r="J19" s="2"/>
      <c r="K19" s="2"/>
    </row>
    <row r="20" spans="1:11" ht="23.25" customHeight="1">
      <c r="A20" s="140"/>
      <c r="B20" s="43"/>
      <c r="C20" s="156">
        <v>871</v>
      </c>
      <c r="D20" s="152" t="s">
        <v>33</v>
      </c>
      <c r="E20" s="152" t="s">
        <v>24</v>
      </c>
      <c r="F20" s="152" t="s">
        <v>227</v>
      </c>
      <c r="G20" s="152" t="s">
        <v>171</v>
      </c>
      <c r="H20" s="43">
        <v>125.8</v>
      </c>
      <c r="I20" s="175"/>
      <c r="J20" s="2"/>
      <c r="K20" s="2"/>
    </row>
    <row r="21" spans="1:11" ht="20.25" customHeight="1">
      <c r="A21" s="150"/>
      <c r="B21" s="155"/>
      <c r="C21" s="156">
        <v>871</v>
      </c>
      <c r="D21" s="152" t="s">
        <v>33</v>
      </c>
      <c r="E21" s="152" t="s">
        <v>30</v>
      </c>
      <c r="F21" s="152" t="s">
        <v>227</v>
      </c>
      <c r="G21" s="152" t="s">
        <v>171</v>
      </c>
      <c r="H21" s="157">
        <v>197</v>
      </c>
      <c r="I21" s="175"/>
      <c r="J21" s="2"/>
      <c r="K21" s="2"/>
    </row>
    <row r="22" spans="1:9" ht="60">
      <c r="A22" s="150">
        <v>9</v>
      </c>
      <c r="B22" s="155" t="s">
        <v>228</v>
      </c>
      <c r="C22" s="156">
        <v>871</v>
      </c>
      <c r="D22" s="152" t="s">
        <v>33</v>
      </c>
      <c r="E22" s="152" t="s">
        <v>24</v>
      </c>
      <c r="F22" s="152" t="s">
        <v>229</v>
      </c>
      <c r="G22" s="152" t="s">
        <v>171</v>
      </c>
      <c r="H22" s="157">
        <v>525.7</v>
      </c>
      <c r="I22" s="176"/>
    </row>
    <row r="23" spans="1:8" ht="19.5">
      <c r="A23" s="140"/>
      <c r="B23" s="160"/>
      <c r="C23" s="161"/>
      <c r="D23" s="161"/>
      <c r="E23" s="161"/>
      <c r="F23" s="161"/>
      <c r="G23" s="161"/>
      <c r="H23" s="162">
        <f>H10+H13+H14+H15+H16+H17+H18+H19+H22</f>
        <v>6152.2</v>
      </c>
    </row>
    <row r="24" spans="2:8" ht="19.5">
      <c r="B24" s="158"/>
      <c r="C24" s="159"/>
      <c r="D24" s="159"/>
      <c r="E24" s="159"/>
      <c r="F24" s="159"/>
      <c r="G24" s="159"/>
      <c r="H24" s="159"/>
    </row>
    <row r="25" ht="19.5">
      <c r="B25" s="149"/>
    </row>
    <row r="26" ht="19.5">
      <c r="B26" s="149"/>
    </row>
    <row r="27" ht="19.5">
      <c r="B27" s="149"/>
    </row>
  </sheetData>
  <sheetProtection/>
  <mergeCells count="5">
    <mergeCell ref="D4:H4"/>
    <mergeCell ref="E5:H5"/>
    <mergeCell ref="A7:H7"/>
    <mergeCell ref="C1:H1"/>
    <mergeCell ref="C2:H2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D24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2.7109375" style="0" customWidth="1"/>
  </cols>
  <sheetData>
    <row r="1" ht="12.75">
      <c r="C1" s="144" t="s">
        <v>232</v>
      </c>
    </row>
    <row r="2" spans="2:4" ht="12.75">
      <c r="B2" s="188" t="s">
        <v>213</v>
      </c>
      <c r="C2" s="188"/>
      <c r="D2" s="2"/>
    </row>
    <row r="3" spans="2:4" ht="45" customHeight="1">
      <c r="B3" s="183" t="s">
        <v>214</v>
      </c>
      <c r="C3" s="183"/>
      <c r="D3" s="44"/>
    </row>
    <row r="4" spans="2:4" ht="12.75">
      <c r="B4" s="182" t="s">
        <v>239</v>
      </c>
      <c r="C4" s="182"/>
      <c r="D4" s="2"/>
    </row>
    <row r="5" spans="1:3" ht="52.5" customHeight="1">
      <c r="A5" s="187" t="s">
        <v>215</v>
      </c>
      <c r="B5" s="187"/>
      <c r="C5" s="187"/>
    </row>
    <row r="7" ht="12.75">
      <c r="C7" t="s">
        <v>48</v>
      </c>
    </row>
    <row r="8" spans="1:3" ht="29.25" customHeight="1">
      <c r="A8" s="45" t="s">
        <v>51</v>
      </c>
      <c r="B8" s="45" t="s">
        <v>52</v>
      </c>
      <c r="C8" s="45" t="s">
        <v>131</v>
      </c>
    </row>
    <row r="9" spans="1:3" ht="47.25" hidden="1">
      <c r="A9" s="48"/>
      <c r="B9" s="46" t="s">
        <v>53</v>
      </c>
      <c r="C9" s="71"/>
    </row>
    <row r="10" spans="1:3" ht="0.75" customHeight="1" hidden="1">
      <c r="A10" s="68" t="s">
        <v>54</v>
      </c>
      <c r="B10" s="61" t="s">
        <v>55</v>
      </c>
      <c r="C10" s="65">
        <f>SUM(C11-C13)</f>
        <v>0</v>
      </c>
    </row>
    <row r="11" spans="1:3" ht="25.5" hidden="1">
      <c r="A11" s="49" t="s">
        <v>56</v>
      </c>
      <c r="B11" s="70" t="s">
        <v>57</v>
      </c>
      <c r="C11" s="47">
        <f>SUM(C12)</f>
        <v>0</v>
      </c>
    </row>
    <row r="12" spans="1:3" ht="25.5" hidden="1">
      <c r="A12" s="49" t="s">
        <v>61</v>
      </c>
      <c r="B12" s="70" t="s">
        <v>62</v>
      </c>
      <c r="C12" s="47"/>
    </row>
    <row r="13" spans="1:3" ht="25.5" hidden="1">
      <c r="A13" s="49" t="s">
        <v>58</v>
      </c>
      <c r="B13" s="70" t="s">
        <v>59</v>
      </c>
      <c r="C13" s="47">
        <f>SUM(C14)</f>
        <v>0</v>
      </c>
    </row>
    <row r="14" spans="1:3" ht="25.5" hidden="1">
      <c r="A14" s="49" t="s">
        <v>64</v>
      </c>
      <c r="B14" s="70" t="s">
        <v>63</v>
      </c>
      <c r="C14" s="47"/>
    </row>
    <row r="15" spans="1:3" ht="25.5">
      <c r="A15" s="68" t="s">
        <v>82</v>
      </c>
      <c r="B15" s="61" t="s">
        <v>83</v>
      </c>
      <c r="C15" s="65">
        <f>C20-C16</f>
        <v>1712.699999999997</v>
      </c>
    </row>
    <row r="16" spans="1:3" ht="12.75">
      <c r="A16" s="62" t="s">
        <v>81</v>
      </c>
      <c r="B16" s="63" t="s">
        <v>73</v>
      </c>
      <c r="C16" s="66">
        <f>C17</f>
        <v>25028.9</v>
      </c>
    </row>
    <row r="17" spans="1:3" ht="12.75">
      <c r="A17" s="62" t="s">
        <v>90</v>
      </c>
      <c r="B17" s="63" t="s">
        <v>74</v>
      </c>
      <c r="C17" s="66">
        <f>C18</f>
        <v>25028.9</v>
      </c>
    </row>
    <row r="18" spans="1:3" ht="12.75">
      <c r="A18" s="62" t="s">
        <v>86</v>
      </c>
      <c r="B18" s="63" t="s">
        <v>75</v>
      </c>
      <c r="C18" s="66">
        <f>C19</f>
        <v>25028.9</v>
      </c>
    </row>
    <row r="19" spans="1:3" ht="25.5">
      <c r="A19" s="62" t="s">
        <v>87</v>
      </c>
      <c r="B19" s="64" t="s">
        <v>76</v>
      </c>
      <c r="C19" s="67">
        <v>25028.9</v>
      </c>
    </row>
    <row r="20" spans="1:3" ht="12.75">
      <c r="A20" s="62" t="s">
        <v>84</v>
      </c>
      <c r="B20" s="63" t="s">
        <v>77</v>
      </c>
      <c r="C20" s="66">
        <f>C21</f>
        <v>26741.6</v>
      </c>
    </row>
    <row r="21" spans="1:3" ht="12.75">
      <c r="A21" s="62" t="s">
        <v>85</v>
      </c>
      <c r="B21" s="63" t="s">
        <v>78</v>
      </c>
      <c r="C21" s="66">
        <f>C22</f>
        <v>26741.6</v>
      </c>
    </row>
    <row r="22" spans="1:3" ht="12.75">
      <c r="A22" s="62" t="s">
        <v>88</v>
      </c>
      <c r="B22" s="63" t="s">
        <v>79</v>
      </c>
      <c r="C22" s="66">
        <f>C23</f>
        <v>26741.6</v>
      </c>
    </row>
    <row r="23" spans="1:3" ht="25.5">
      <c r="A23" s="62" t="s">
        <v>89</v>
      </c>
      <c r="B23" s="64" t="s">
        <v>80</v>
      </c>
      <c r="C23" s="67">
        <v>26741.6</v>
      </c>
    </row>
    <row r="24" spans="1:3" ht="34.5" customHeight="1">
      <c r="A24" s="50"/>
      <c r="B24" s="51" t="s">
        <v>60</v>
      </c>
      <c r="C24" s="52">
        <f>C15</f>
        <v>1712.699999999997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2013-11-28T05:52:57Z</cp:lastPrinted>
  <dcterms:created xsi:type="dcterms:W3CDTF">2002-06-04T10:05:56Z</dcterms:created>
  <dcterms:modified xsi:type="dcterms:W3CDTF">2013-11-28T05:55:05Z</dcterms:modified>
  <cp:category/>
  <cp:version/>
  <cp:contentType/>
  <cp:contentStatus/>
</cp:coreProperties>
</file>